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ensa\Desktop\HP用申込書\現行版\作業主任者系の申込書\保護あり\"/>
    </mc:Choice>
  </mc:AlternateContent>
  <xr:revisionPtr revIDLastSave="0" documentId="13_ncr:1_{AE627554-3397-47B6-9C8A-A03785DFACE2}" xr6:coauthVersionLast="47" xr6:coauthVersionMax="47" xr10:uidLastSave="{00000000-0000-0000-0000-000000000000}"/>
  <workbookProtection workbookAlgorithmName="SHA-512" workbookHashValue="AWvMAioeI36BiJ6jP//V5kvxA9gfiK5KQwh7mae8IfKTLLnZFsK2d/DASvPzUKqoVpgh1AdFO1hvCWEoruTZKw==" workbookSaltValue="uyQ25jBJ+hS345H0ZuVGhQ==" workbookSpinCount="100000" lockStructure="1"/>
  <bookViews>
    <workbookView xWindow="-108" yWindow="-108" windowWidth="23256" windowHeight="12456" firstSheet="1" activeTab="1" xr2:uid="{0F841D41-76E8-4930-B4E8-58FF1E2B8DA2}"/>
  </bookViews>
  <sheets>
    <sheet name="情報入力 (2)" sheetId="9" state="hidden" r:id="rId1"/>
    <sheet name="基本説明" sheetId="3" r:id="rId2"/>
    <sheet name="情報入力" sheetId="5" r:id="rId3"/>
    <sheet name="申込時に必要な物" sheetId="10" r:id="rId4"/>
    <sheet name="受講申込書" sheetId="1" r:id="rId5"/>
    <sheet name="選択データ" sheetId="6" state="hidden" r:id="rId6"/>
    <sheet name="料金データ" sheetId="7" state="hidden" r:id="rId7"/>
    <sheet name="受講申込書 (2)" sheetId="8" state="hidden" r:id="rId8"/>
  </sheets>
  <definedNames>
    <definedName name="_xlnm.Print_Area" localSheetId="4">受講申込書!$B$1:$U$47</definedName>
    <definedName name="_xlnm.Print_Area" localSheetId="7">'受講申込書 (2)'!$B$1:$U$47</definedName>
    <definedName name="_xlnm.Print_Area" localSheetId="2">情報入力!$A$1:$J$107</definedName>
    <definedName name="_xlnm.Print_Area" localSheetId="0">'情報入力 (2)'!$A$1:$J$123</definedName>
    <definedName name="宛名">選択データ!$M$2:$M$5</definedName>
    <definedName name="会員種別">選択データ!$K$2:$K$4</definedName>
    <definedName name="月の選択">選択データ!$B$2:$B$14</definedName>
    <definedName name="講習">選択データ!$H$3:$H$4</definedName>
    <definedName name="講習名">選択データ!$H$2:$H$4</definedName>
    <definedName name="選択">選択データ!$K$3:$K$4</definedName>
    <definedName name="日の選択">選択データ!$C$2:$C$33</definedName>
    <definedName name="併記希望">選択データ!$E$2:$E$4</definedName>
    <definedName name="免除">選択データ!$H$2:$H$4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1" i="9" l="1"/>
  <c r="E109" i="9"/>
  <c r="D100" i="9"/>
  <c r="K78" i="9"/>
  <c r="K68" i="9"/>
  <c r="K36" i="9"/>
  <c r="N45" i="8"/>
  <c r="F45" i="8"/>
  <c r="N44" i="8"/>
  <c r="N43" i="8"/>
  <c r="F43" i="8"/>
  <c r="F42" i="8"/>
  <c r="G41" i="8"/>
  <c r="F40" i="8"/>
  <c r="R38" i="8"/>
  <c r="G38" i="8"/>
  <c r="Q31" i="8"/>
  <c r="J31" i="8"/>
  <c r="G30" i="8"/>
  <c r="H29" i="8"/>
  <c r="G28" i="8"/>
  <c r="Q27" i="8"/>
  <c r="G27" i="8"/>
  <c r="G26" i="8"/>
  <c r="Q23" i="8"/>
  <c r="J23" i="8"/>
  <c r="G22" i="8"/>
  <c r="H21" i="8"/>
  <c r="G20" i="8"/>
  <c r="Q19" i="8"/>
  <c r="G19" i="8"/>
  <c r="G18" i="8"/>
  <c r="Q15" i="8"/>
  <c r="J15" i="8"/>
  <c r="G14" i="8"/>
  <c r="H13" i="8"/>
  <c r="G12" i="8"/>
  <c r="Q11" i="8"/>
  <c r="G11" i="8"/>
  <c r="G10" i="8"/>
  <c r="I9" i="8"/>
  <c r="H9" i="8"/>
  <c r="H8" i="8"/>
  <c r="N2" i="8"/>
  <c r="G38" i="1"/>
  <c r="R38" i="1"/>
  <c r="E95" i="5"/>
  <c r="G35" i="1" s="1"/>
  <c r="E93" i="5"/>
  <c r="N45" i="1"/>
  <c r="F45" i="1"/>
  <c r="N44" i="1"/>
  <c r="N43" i="1"/>
  <c r="F43" i="1"/>
  <c r="F42" i="1"/>
  <c r="G41" i="1"/>
  <c r="F40" i="1"/>
  <c r="Q31" i="1"/>
  <c r="Q23" i="1"/>
  <c r="J31" i="1"/>
  <c r="G30" i="1"/>
  <c r="H29" i="1"/>
  <c r="Q27" i="1"/>
  <c r="G28" i="1"/>
  <c r="G27" i="1"/>
  <c r="G26" i="1"/>
  <c r="J23" i="1"/>
  <c r="G22" i="1"/>
  <c r="H21" i="1"/>
  <c r="Q19" i="1"/>
  <c r="G19" i="1"/>
  <c r="G20" i="1"/>
  <c r="G18" i="1"/>
  <c r="Q15" i="1"/>
  <c r="J15" i="1"/>
  <c r="G14" i="1"/>
  <c r="H13" i="1"/>
  <c r="K29" i="5"/>
  <c r="T11" i="1" s="1"/>
  <c r="Q11" i="1"/>
  <c r="G12" i="1"/>
  <c r="G10" i="1"/>
  <c r="G11" i="1"/>
  <c r="H8" i="1"/>
  <c r="C6" i="7" s="1"/>
  <c r="C9" i="7" s="1"/>
  <c r="N2" i="1"/>
  <c r="N9" i="6"/>
  <c r="D84" i="5"/>
  <c r="D39" i="8" s="1"/>
  <c r="K62" i="5"/>
  <c r="T27" i="1" s="1"/>
  <c r="K52" i="5"/>
  <c r="T19" i="8" s="1"/>
  <c r="I9" i="1"/>
  <c r="H9" i="1"/>
  <c r="D109" i="9" l="1"/>
  <c r="F109" i="9" s="1"/>
  <c r="E7" i="7"/>
  <c r="D93" i="5"/>
  <c r="F93" i="5" s="1"/>
  <c r="R34" i="1" s="1"/>
  <c r="D39" i="1"/>
  <c r="T27" i="8"/>
  <c r="K35" i="1"/>
  <c r="G35" i="8"/>
  <c r="G34" i="1"/>
  <c r="T19" i="1"/>
  <c r="K34" i="1"/>
  <c r="G34" i="8"/>
  <c r="K34" i="8"/>
  <c r="K35" i="8"/>
  <c r="T11" i="8"/>
  <c r="E6" i="7"/>
  <c r="D7" i="7"/>
  <c r="C7" i="7"/>
  <c r="D6" i="7"/>
  <c r="D9" i="7" l="1"/>
  <c r="R34" i="8"/>
  <c r="E9" i="7"/>
  <c r="D95" i="5" l="1"/>
  <c r="F95" i="5" s="1"/>
  <c r="D111" i="9"/>
  <c r="F111" i="9" s="1"/>
  <c r="F114" i="9" s="1"/>
  <c r="R35" i="1" l="1"/>
  <c r="R35" i="8"/>
  <c r="F98" i="5"/>
  <c r="R36" i="8" l="1"/>
  <c r="R36" i="1"/>
</calcChain>
</file>

<file path=xl/sharedStrings.xml><?xml version="1.0" encoding="utf-8"?>
<sst xmlns="http://schemas.openxmlformats.org/spreadsheetml/2006/main" count="530" uniqueCount="253">
  <si>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</si>
  <si>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</si>
  <si>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ふりがな</t>
    <phoneticPr fontId="1"/>
  </si>
  <si>
    <t>受講者氏名</t>
    <rPh sb="0" eb="5">
      <t>ジュコウシャシメイ</t>
    </rPh>
    <phoneticPr fontId="1"/>
  </si>
  <si>
    <t>生年月日</t>
    <rPh sb="0" eb="4">
      <t>セイネンガッピ</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</si>
  <si>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</si>
  <si>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</si>
  <si>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</si>
  <si>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</si>
  <si>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</si>
  <si>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</si>
  <si>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区分</t>
    <rPh sb="0" eb="2">
      <t>クブン</t>
    </rPh>
    <phoneticPr fontId="1"/>
  </si>
  <si>
    <t>受講を希望する講習の開始日</t>
    <rPh sb="0" eb="2">
      <t>ジュコウ</t>
    </rPh>
    <rPh sb="3" eb="5">
      <t>キボウ</t>
    </rPh>
    <rPh sb="7" eb="9">
      <t>コウシュウ</t>
    </rPh>
    <rPh sb="10" eb="13">
      <t>カイシビ</t>
    </rPh>
    <phoneticPr fontId="1"/>
  </si>
  <si>
    <t>テキスト代</t>
    <rPh sb="4" eb="5">
      <t>ダイ</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</si>
  <si>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</si>
  <si>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</si>
  <si>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</si>
  <si>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</si>
  <si>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</si>
  <si>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</si>
  <si>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</si>
  <si>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修了証番号</t>
    <rPh sb="0" eb="3">
      <t>シュウリョウショウ</t>
    </rPh>
    <rPh sb="3" eb="5">
      <t>バンゴウ</t>
    </rPh>
    <phoneticPr fontId="1"/>
  </si>
  <si>
    <t>号</t>
    <rPh sb="0" eb="1">
      <t>ゴウ</t>
    </rPh>
    <phoneticPr fontId="1"/>
  </si>
  <si>
    <t>修了証交付年月日</t>
    <rPh sb="0" eb="3">
      <t>シュウリョウショウ</t>
    </rPh>
    <rPh sb="3" eb="8">
      <t>コウフネンガッピ</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</si>
  <si>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</si>
  <si>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</si>
  <si>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</si>
  <si>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</si>
  <si>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この申込書に記載する氏名、生年月日等の各項目は、記入漏れ、誤りのないよう正確に記入してください。</t>
    <phoneticPr fontId="1"/>
  </si>
  <si>
    <t>開始分</t>
    <rPh sb="0" eb="2">
      <t>カイシ</t>
    </rPh>
    <rPh sb="2" eb="3">
      <t>ブン</t>
    </rPh>
    <phoneticPr fontId="1"/>
  </si>
  <si>
    <t>受講申込書は「情報入力」sheetから必要項目を入力してください。</t>
    <rPh sb="0" eb="5">
      <t>ジュコウモウシコミショ</t>
    </rPh>
    <rPh sb="7" eb="11">
      <t>ジョウホウニュウリョク</t>
    </rPh>
    <rPh sb="19" eb="23">
      <t>ヒツヨウコウモク</t>
    </rPh>
    <rPh sb="24" eb="26">
      <t>ニュウリョク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</si>
  <si>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</si>
  <si>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</si>
  <si>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</si>
  <si>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</si>
  <si>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</si>
  <si>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</si>
  <si>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</si>
  <si>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</si>
  <si>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</si>
  <si>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</si>
  <si>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</si>
  <si>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</si>
  <si>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</si>
  <si>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</si>
  <si>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</si>
  <si>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</si>
  <si>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</si>
  <si>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</si>
  <si>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</si>
  <si>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</si>
  <si>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</si>
  <si>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</si>
  <si>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</si>
  <si>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</si>
  <si>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</si>
  <si>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</si>
  <si>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</si>
  <si>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</si>
  <si>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</si>
  <si>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</si>
  <si>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</si>
  <si>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</si>
  <si>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</si>
  <si>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</si>
  <si>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</si>
  <si>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</si>
  <si>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</si>
  <si>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</si>
  <si>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</si>
  <si>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</si>
  <si>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</si>
  <si>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</si>
  <si>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</si>
  <si>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</si>
  <si>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</si>
  <si>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</si>
  <si>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・外国籍者の氏名は「旅券（パスポート）」又は「在留カード」に記載されている出入国管理及び難民救済法に基づく氏名を入力してください。</t>
    <rPh sb="1" eb="5">
      <t>ガイコクセキシャ</t>
    </rPh>
    <rPh sb="6" eb="8">
      <t>シメイ</t>
    </rPh>
    <rPh sb="20" eb="21">
      <t>マタ</t>
    </rPh>
    <rPh sb="23" eb="25">
      <t>ザイリュウ</t>
    </rPh>
    <rPh sb="30" eb="32">
      <t>キサイ</t>
    </rPh>
    <rPh sb="37" eb="40">
      <t>シュツニュウコク</t>
    </rPh>
    <rPh sb="40" eb="42">
      <t>カンリ</t>
    </rPh>
    <rPh sb="42" eb="43">
      <t>オヨ</t>
    </rPh>
    <rPh sb="44" eb="49">
      <t>ナンミンキュウサイホウ</t>
    </rPh>
    <rPh sb="50" eb="51">
      <t>モト</t>
    </rPh>
    <rPh sb="53" eb="55">
      <t>シメイ</t>
    </rPh>
    <rPh sb="56" eb="58">
      <t>ニュウリョク</t>
    </rPh>
    <phoneticPr fontId="1"/>
  </si>
  <si>
    <t>　パソコンに登録されていない場合、手書きで正しい漢字などを記載してください。</t>
    <rPh sb="14" eb="16">
      <t>バアイ</t>
    </rPh>
    <rPh sb="21" eb="22">
      <t>タダ</t>
    </rPh>
    <rPh sb="24" eb="26">
      <t>カンジ</t>
    </rPh>
    <rPh sb="29" eb="31">
      <t>キサイ</t>
    </rPh>
    <phoneticPr fontId="1"/>
  </si>
  <si>
    <t>・氏名の「ふりがな」を平仮名で入力してください。</t>
    <rPh sb="1" eb="3">
      <t>シメイ</t>
    </rPh>
    <rPh sb="11" eb="14">
      <t>ヒラガナ</t>
    </rPh>
    <rPh sb="15" eb="17">
      <t>ニュウリョク</t>
    </rPh>
    <phoneticPr fontId="1"/>
  </si>
  <si>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</si>
  <si>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</si>
  <si>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</si>
  <si>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</si>
  <si>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旧姓等の併記</t>
    <rPh sb="0" eb="3">
      <t>キュウセイナド</t>
    </rPh>
    <rPh sb="4" eb="6">
      <t>ヘイキ</t>
    </rPh>
    <phoneticPr fontId="1"/>
  </si>
  <si>
    <t>する/しない</t>
    <phoneticPr fontId="1"/>
  </si>
  <si>
    <t>する</t>
    <phoneticPr fontId="1"/>
  </si>
  <si>
    <t>しない</t>
    <phoneticPr fontId="1"/>
  </si>
  <si>
    <t>併記を希望する氏名</t>
    <rPh sb="0" eb="2">
      <t>ヘイキ</t>
    </rPh>
    <rPh sb="3" eb="5">
      <t>キボウ</t>
    </rPh>
    <rPh sb="7" eb="9">
      <t>シメイ</t>
    </rPh>
    <phoneticPr fontId="1"/>
  </si>
  <si>
    <t>　また、併記を希望する入力された氏名を証明する書類を申込み時に付けてください。</t>
    <rPh sb="4" eb="6">
      <t>ヘイキ</t>
    </rPh>
    <rPh sb="7" eb="9">
      <t>キボウ</t>
    </rPh>
    <rPh sb="11" eb="13">
      <t>ニュウリョク</t>
    </rPh>
    <rPh sb="16" eb="18">
      <t>シメイ</t>
    </rPh>
    <rPh sb="19" eb="21">
      <t>ショウメイ</t>
    </rPh>
    <rPh sb="23" eb="25">
      <t>ショルイ</t>
    </rPh>
    <rPh sb="26" eb="28">
      <t>モウシコ</t>
    </rPh>
    <rPh sb="29" eb="30">
      <t>ジ</t>
    </rPh>
    <rPh sb="31" eb="32">
      <t>ツ</t>
    </rPh>
    <phoneticPr fontId="1"/>
  </si>
  <si>
    <t>・申込み時に付ける書類の例</t>
    <rPh sb="1" eb="3">
      <t>モウシコ</t>
    </rPh>
    <rPh sb="4" eb="5">
      <t>ジ</t>
    </rPh>
    <rPh sb="6" eb="7">
      <t>ツ</t>
    </rPh>
    <rPh sb="9" eb="11">
      <t>ショルイ</t>
    </rPh>
    <rPh sb="12" eb="13">
      <t>レイ</t>
    </rPh>
    <phoneticPr fontId="1"/>
  </si>
  <si>
    <t>←選択</t>
    <rPh sb="1" eb="3">
      <t>センタク</t>
    </rPh>
    <phoneticPr fontId="1"/>
  </si>
  <si>
    <t>日</t>
    <rPh sb="0" eb="1">
      <t>ヒ</t>
    </rPh>
    <phoneticPr fontId="1"/>
  </si>
  <si>
    <t>月</t>
    <rPh sb="0" eb="1">
      <t>ツキ</t>
    </rPh>
    <phoneticPr fontId="1"/>
  </si>
  <si>
    <t>「旧姓」の場合・・・</t>
    <phoneticPr fontId="1"/>
  </si>
  <si>
    <t>「戸籍抄本」や旧姓が記載されている「住民票」、「自動車運転免許証」等</t>
    <rPh sb="1" eb="5">
      <t>コセキショウホン</t>
    </rPh>
    <rPh sb="7" eb="9">
      <t>キュウセイ</t>
    </rPh>
    <rPh sb="10" eb="12">
      <t>キサイ</t>
    </rPh>
    <rPh sb="18" eb="21">
      <t>ジュウミンヒョウ</t>
    </rPh>
    <rPh sb="24" eb="27">
      <t>ジドウシャ</t>
    </rPh>
    <rPh sb="27" eb="29">
      <t>ウンテン</t>
    </rPh>
    <rPh sb="29" eb="32">
      <t>メンキョショウ</t>
    </rPh>
    <rPh sb="33" eb="34">
      <t>ナド</t>
    </rPh>
    <phoneticPr fontId="1"/>
  </si>
  <si>
    <t>氏名と旧姓が両方書かれている公的文書。</t>
    <phoneticPr fontId="1"/>
  </si>
  <si>
    <t>　また、外国籍の方は「旅券」又は「在留カード」を本申込書に付けてください。</t>
    <rPh sb="4" eb="7">
      <t>ガイコクセキ</t>
    </rPh>
    <rPh sb="8" eb="9">
      <t>カタ</t>
    </rPh>
    <rPh sb="11" eb="13">
      <t>リョケン</t>
    </rPh>
    <rPh sb="14" eb="15">
      <t>マタ</t>
    </rPh>
    <rPh sb="17" eb="19">
      <t>ザイリュウ</t>
    </rPh>
    <rPh sb="24" eb="28">
      <t>ホンモウシコミショ</t>
    </rPh>
    <rPh sb="29" eb="30">
      <t>ツ</t>
    </rPh>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</si>
  <si>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</si>
  <si>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</si>
  <si>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</si>
  <si>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</si>
  <si>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</si>
  <si>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戸籍法に基づく旧の姓</t>
    <rPh sb="0" eb="3">
      <t>コセキホウ</t>
    </rPh>
    <rPh sb="4" eb="5">
      <t>モト</t>
    </rPh>
    <rPh sb="7" eb="8">
      <t>キュウ</t>
    </rPh>
    <rPh sb="9" eb="10">
      <t>セイ</t>
    </rPh>
    <phoneticPr fontId="1"/>
  </si>
  <si>
    <t>入力例：939-0000</t>
    <rPh sb="0" eb="2">
      <t>ニュウリョク</t>
    </rPh>
    <rPh sb="2" eb="3">
      <t>レイ</t>
    </rPh>
    <phoneticPr fontId="1"/>
  </si>
  <si>
    <t>・入力後、西暦に変換表示されます。</t>
    <rPh sb="8" eb="10">
      <t>ヘンカン</t>
    </rPh>
    <rPh sb="10" eb="12">
      <t>ヒョウジ</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</si>
  <si>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</si>
  <si>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「⑤連絡先」の情報</t>
    <rPh sb="2" eb="5">
      <t>レンラクサキ</t>
    </rPh>
    <rPh sb="7" eb="9">
      <t>ジョウホウ</t>
    </rPh>
    <phoneticPr fontId="1"/>
  </si>
  <si>
    <t>事業場名</t>
    <rPh sb="0" eb="4">
      <t>ジギョウバメイ</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</si>
  <si>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</si>
  <si>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</si>
  <si>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</si>
  <si>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電話・携帯番号</t>
    <rPh sb="0" eb="2">
      <t>デンワ</t>
    </rPh>
    <rPh sb="3" eb="7">
      <t>ケイタイバンゴウ</t>
    </rPh>
    <phoneticPr fontId="1"/>
  </si>
  <si>
    <t>FAX番号</t>
    <rPh sb="3" eb="5">
      <t>バンゴウ</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</si>
  <si>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</si>
  <si>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</si>
  <si>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</si>
  <si>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</si>
  <si>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この講習の申込みや受講に関することは、担当者宛てご連絡します。</t>
    <rPh sb="2" eb="4">
      <t>コウシュウ</t>
    </rPh>
    <rPh sb="5" eb="7">
      <t>モウシコミ</t>
    </rPh>
    <rPh sb="9" eb="11">
      <t>ジュコウ</t>
    </rPh>
    <rPh sb="12" eb="13">
      <t>カン</t>
    </rPh>
    <rPh sb="19" eb="23">
      <t>タントウシャア</t>
    </rPh>
    <rPh sb="25" eb="27">
      <t>レンラク</t>
    </rPh>
    <phoneticPr fontId="1"/>
  </si>
  <si>
    <t>受　講　料</t>
    <rPh sb="0" eb="1">
      <t>ウケ</t>
    </rPh>
    <rPh sb="2" eb="3">
      <t>コウ</t>
    </rPh>
    <rPh sb="4" eb="5">
      <t>リョウ</t>
    </rPh>
    <phoneticPr fontId="1"/>
  </si>
  <si>
    <t>合　計　額</t>
    <rPh sb="0" eb="1">
      <t>ゴウ</t>
    </rPh>
    <rPh sb="2" eb="3">
      <t>ケイ</t>
    </rPh>
    <rPh sb="4" eb="5">
      <t>ガク</t>
    </rPh>
    <phoneticPr fontId="1"/>
  </si>
  <si>
    <t>会員</t>
    <rPh sb="0" eb="2">
      <t>カイイン</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</si>
  <si>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</si>
  <si>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</si>
  <si>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</si>
  <si>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</si>
  <si>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受講を希望される講習</t>
    <rPh sb="0" eb="2">
      <t>ジュコウ</t>
    </rPh>
    <rPh sb="3" eb="5">
      <t>キボウ</t>
    </rPh>
    <rPh sb="8" eb="10">
      <t>コウシュウ</t>
    </rPh>
    <phoneticPr fontId="1"/>
  </si>
  <si>
    <t>受講番号</t>
    <rPh sb="0" eb="4">
      <t>ジュコウバンゴウ</t>
    </rPh>
    <phoneticPr fontId="1"/>
  </si>
  <si>
    <t>ふりがな</t>
    <phoneticPr fontId="1"/>
  </si>
  <si>
    <t>氏名</t>
    <rPh sb="0" eb="2">
      <t>シメイ</t>
    </rPh>
    <phoneticPr fontId="1"/>
  </si>
  <si>
    <t>住所</t>
    <rPh sb="0" eb="2">
      <t>ジュウショ</t>
    </rPh>
    <phoneticPr fontId="1"/>
  </si>
  <si>
    <t>〒</t>
    <phoneticPr fontId="1"/>
  </si>
  <si>
    <t>受　講　料</t>
    <rPh sb="0" eb="1">
      <t>ウケ</t>
    </rPh>
    <rPh sb="2" eb="3">
      <t>コウ</t>
    </rPh>
    <rPh sb="4" eb="5">
      <t>リョウ</t>
    </rPh>
    <phoneticPr fontId="1"/>
  </si>
  <si>
    <t>円</t>
    <rPh sb="0" eb="1">
      <t>エン</t>
    </rPh>
    <phoneticPr fontId="1"/>
  </si>
  <si>
    <t>×</t>
    <phoneticPr fontId="1"/>
  </si>
  <si>
    <t>受 講 料 小 計</t>
    <rPh sb="0" eb="1">
      <t>ウケ</t>
    </rPh>
    <rPh sb="2" eb="3">
      <t>コウ</t>
    </rPh>
    <rPh sb="4" eb="5">
      <t>リョウ</t>
    </rPh>
    <rPh sb="6" eb="7">
      <t>ショウ</t>
    </rPh>
    <rPh sb="8" eb="9">
      <t>ケイ</t>
    </rPh>
    <phoneticPr fontId="1"/>
  </si>
  <si>
    <t>Ⓐ</t>
    <phoneticPr fontId="1"/>
  </si>
  <si>
    <t>名＝</t>
    <rPh sb="0" eb="1">
      <t>メイ</t>
    </rPh>
    <phoneticPr fontId="1"/>
  </si>
  <si>
    <t>テキスト代</t>
    <rPh sb="4" eb="5">
      <t>ダイ</t>
    </rPh>
    <phoneticPr fontId="1"/>
  </si>
  <si>
    <t>冊＝</t>
    <rPh sb="0" eb="1">
      <t>サツ</t>
    </rPh>
    <phoneticPr fontId="1"/>
  </si>
  <si>
    <t>Ⓑ</t>
    <phoneticPr fontId="1"/>
  </si>
  <si>
    <t>テキスト代小計</t>
    <rPh sb="4" eb="5">
      <t>ダイ</t>
    </rPh>
    <rPh sb="5" eb="7">
      <t>ショウケイ</t>
    </rPh>
    <phoneticPr fontId="1"/>
  </si>
  <si>
    <t>支払額合計</t>
    <rPh sb="0" eb="3">
      <t>シハライガク</t>
    </rPh>
    <rPh sb="3" eb="5">
      <t>ゴウケイ</t>
    </rPh>
    <phoneticPr fontId="1"/>
  </si>
  <si>
    <t>【</t>
    <phoneticPr fontId="1"/>
  </si>
  <si>
    <t>（Ⓐ＋Ⓑ）</t>
    <phoneticPr fontId="1"/>
  </si>
  <si>
    <t>②受講料等</t>
    <rPh sb="1" eb="4">
      <t>ジュコウリョウ</t>
    </rPh>
    <rPh sb="4" eb="5">
      <t>ナド</t>
    </rPh>
    <phoneticPr fontId="1"/>
  </si>
  <si>
    <t>③連絡先</t>
    <rPh sb="1" eb="4">
      <t>レンラクサキ</t>
    </rPh>
    <phoneticPr fontId="1"/>
  </si>
  <si>
    <t>予約番号</t>
    <rPh sb="0" eb="4">
      <t>ヨヤクバンゴウ</t>
    </rPh>
    <phoneticPr fontId="1"/>
  </si>
  <si>
    <t>（建災防記入）</t>
    <rPh sb="1" eb="4">
      <t>ケンサイボウ</t>
    </rPh>
    <rPh sb="4" eb="6">
      <t>キニュウ</t>
    </rPh>
    <phoneticPr fontId="1"/>
  </si>
  <si>
    <t>生年月日
（西　暦）</t>
    <rPh sb="0" eb="4">
      <t>セイネンガッピ</t>
    </rPh>
    <rPh sb="6" eb="7">
      <t>ニシ</t>
    </rPh>
    <rPh sb="8" eb="9">
      <t>コヨミ</t>
    </rPh>
    <phoneticPr fontId="1"/>
  </si>
  <si>
    <t>一人目</t>
    <rPh sb="0" eb="3">
      <t>1リメ</t>
    </rPh>
    <phoneticPr fontId="1"/>
  </si>
  <si>
    <t>入力に関する説明文を省略します。</t>
    <rPh sb="0" eb="2">
      <t>ニュウリョク</t>
    </rPh>
    <rPh sb="3" eb="4">
      <t>カン</t>
    </rPh>
    <rPh sb="6" eb="9">
      <t>セツメイブン</t>
    </rPh>
    <rPh sb="10" eb="12">
      <t>ショウリャク</t>
    </rPh>
    <phoneticPr fontId="1"/>
  </si>
  <si>
    <t>二人目</t>
    <rPh sb="0" eb="3">
      <t>フタリメ</t>
    </rPh>
    <phoneticPr fontId="1"/>
  </si>
  <si>
    <t>三人目</t>
    <rPh sb="0" eb="3">
      <t>サンニンメ</t>
    </rPh>
    <phoneticPr fontId="1"/>
  </si>
  <si>
    <t>石綿作業主任者技能講習</t>
    <rPh sb="0" eb="11">
      <t>イシワタサギョウシュニンシャギノウコウシュウ</t>
    </rPh>
    <phoneticPr fontId="1"/>
  </si>
  <si>
    <t>アーク溶接等限定作業主任者技能講習</t>
    <rPh sb="3" eb="5">
      <t>ヨウセツ</t>
    </rPh>
    <rPh sb="5" eb="6">
      <t>ナド</t>
    </rPh>
    <rPh sb="6" eb="8">
      <t>ゲンテイ</t>
    </rPh>
    <rPh sb="8" eb="17">
      <t>サギョウシュニンシャギノウコウシュウ</t>
    </rPh>
    <phoneticPr fontId="1"/>
  </si>
  <si>
    <t>　</t>
    <phoneticPr fontId="1"/>
  </si>
  <si>
    <t>アーク溶接等限定作業主任者技能講習</t>
    <rPh sb="3" eb="6">
      <t>ヨウセツナド</t>
    </rPh>
    <rPh sb="6" eb="8">
      <t>ゲンテイ</t>
    </rPh>
    <rPh sb="8" eb="17">
      <t>サギョウシュニンシャギノウコウシュウ</t>
    </rPh>
    <phoneticPr fontId="1"/>
  </si>
  <si>
    <t>「②受講料等」の情報</t>
    <rPh sb="2" eb="6">
      <t>ジュコウリョウナド</t>
    </rPh>
    <rPh sb="8" eb="10">
      <t>ジョウホウ</t>
    </rPh>
    <phoneticPr fontId="1"/>
  </si>
  <si>
    <t>元データ</t>
    <rPh sb="0" eb="1">
      <t>モト</t>
    </rPh>
    <phoneticPr fontId="1"/>
  </si>
  <si>
    <t>講習選択後</t>
    <rPh sb="0" eb="5">
      <t>コウシュウセンタクゴ</t>
    </rPh>
    <phoneticPr fontId="1"/>
  </si>
  <si>
    <t>所属選択後</t>
    <rPh sb="0" eb="5">
      <t>ショゾクセンタクゴ</t>
    </rPh>
    <phoneticPr fontId="1"/>
  </si>
  <si>
    <t>一人当たり</t>
    <rPh sb="0" eb="3">
      <t>ヒトリア</t>
    </rPh>
    <phoneticPr fontId="1"/>
  </si>
  <si>
    <t>・予約完了メールに記載されている予約番号をご入力ください。</t>
    <rPh sb="1" eb="3">
      <t>ヨヤク</t>
    </rPh>
    <rPh sb="3" eb="5">
      <t>カンリョウ</t>
    </rPh>
    <rPh sb="9" eb="11">
      <t>キサイ</t>
    </rPh>
    <rPh sb="16" eb="20">
      <t>ヨヤクバンゴウ</t>
    </rPh>
    <rPh sb="22" eb="24">
      <t>ニュウリョク</t>
    </rPh>
    <phoneticPr fontId="1"/>
  </si>
  <si>
    <t>①受講料×受講者数</t>
    <rPh sb="1" eb="4">
      <t>ジュコウリョウ</t>
    </rPh>
    <rPh sb="5" eb="9">
      <t>ジュコウシャスウ</t>
    </rPh>
    <phoneticPr fontId="1"/>
  </si>
  <si>
    <t>１冊</t>
    <rPh sb="1" eb="2">
      <t>サツ</t>
    </rPh>
    <phoneticPr fontId="1"/>
  </si>
  <si>
    <t>必要部数</t>
    <rPh sb="0" eb="4">
      <t>ヒツヨウブスウ</t>
    </rPh>
    <phoneticPr fontId="1"/>
  </si>
  <si>
    <t>②テキスト代×必要部数</t>
    <rPh sb="5" eb="6">
      <t>ダイ</t>
    </rPh>
    <rPh sb="7" eb="11">
      <t>ヒツヨウブスウ</t>
    </rPh>
    <phoneticPr fontId="1"/>
  </si>
  <si>
    <t>受講料小計</t>
    <rPh sb="0" eb="3">
      <t>ジュコウリョウ</t>
    </rPh>
    <rPh sb="3" eb="5">
      <t>ショウケイ</t>
    </rPh>
    <phoneticPr fontId="1"/>
  </si>
  <si>
    <t>受講者数</t>
    <rPh sb="0" eb="4">
      <t>ジュコウシャスウ</t>
    </rPh>
    <phoneticPr fontId="1"/>
  </si>
  <si>
    <t>必要項目を入力又は選択されている場合、「受講料」及び「テキスト代」は、自動で入力されます。</t>
    <rPh sb="0" eb="4">
      <t>ヒツヨウコウモク</t>
    </rPh>
    <rPh sb="5" eb="7">
      <t>ニュウリョク</t>
    </rPh>
    <rPh sb="7" eb="8">
      <t>マタ</t>
    </rPh>
    <rPh sb="9" eb="11">
      <t>センタク</t>
    </rPh>
    <rPh sb="16" eb="18">
      <t>バアイ</t>
    </rPh>
    <rPh sb="20" eb="23">
      <t>ジュコウリョウ</t>
    </rPh>
    <rPh sb="24" eb="25">
      <t>オヨ</t>
    </rPh>
    <rPh sb="31" eb="32">
      <t>ダイ</t>
    </rPh>
    <rPh sb="35" eb="37">
      <t>ジドウ</t>
    </rPh>
    <rPh sb="38" eb="40">
      <t>ニュウリョク</t>
    </rPh>
    <phoneticPr fontId="1"/>
  </si>
  <si>
    <t>入力された「受講者氏名」の数をカウントし、人数や部数を自動入力しています。</t>
    <rPh sb="0" eb="2">
      <t>ニュウリョク</t>
    </rPh>
    <rPh sb="6" eb="11">
      <t>ジュコウシャシメイ</t>
    </rPh>
    <rPh sb="13" eb="14">
      <t>カズ</t>
    </rPh>
    <rPh sb="21" eb="23">
      <t>ニンズウ</t>
    </rPh>
    <rPh sb="24" eb="26">
      <t>ブスウ</t>
    </rPh>
    <rPh sb="27" eb="29">
      <t>ジドウ</t>
    </rPh>
    <rPh sb="29" eb="31">
      <t>ニュウリョク</t>
    </rPh>
    <phoneticPr fontId="1"/>
  </si>
  <si>
    <t>←選択</t>
    <rPh sb="1" eb="3">
      <t>センタク</t>
    </rPh>
    <phoneticPr fontId="1"/>
  </si>
  <si>
    <t>領収証受取日</t>
    <rPh sb="0" eb="3">
      <t>リョウシュウショウ</t>
    </rPh>
    <rPh sb="3" eb="6">
      <t>ウケトリビ</t>
    </rPh>
    <phoneticPr fontId="1"/>
  </si>
  <si>
    <t>領収証の宛名</t>
    <rPh sb="0" eb="3">
      <t>リョウシュウショウ</t>
    </rPh>
    <rPh sb="4" eb="6">
      <t>アテナ</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</si>
  <si>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</si>
  <si>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</si>
  <si>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2" eb="3">
      <t>ショウ</t>
    </rPh>
    <rPh sb="4" eb="6">
      <t>アテナ</t>
    </rPh>
    <phoneticPr fontId="1"/>
  </si>
  <si>
    <t>】</t>
    <phoneticPr fontId="1"/>
  </si>
  <si>
    <t>ご記入いただいた個人情報はお申込みいただいた講習の実施のために使用するものであり、受講者の同意なしに目的以外に使用いたしません。</t>
    <phoneticPr fontId="1"/>
  </si>
  <si>
    <t>受講を希望する講習</t>
    <rPh sb="0" eb="2">
      <t>ジュコウ</t>
    </rPh>
    <rPh sb="3" eb="5">
      <t>キボウ</t>
    </rPh>
    <rPh sb="7" eb="9">
      <t>コウシュウ</t>
    </rPh>
    <phoneticPr fontId="1"/>
  </si>
  <si>
    <t>「石綿作業主任者」又は「金属アーク溶接等作業主任者限定」の技能講習の受講申込書</t>
    <rPh sb="1" eb="3">
      <t>イシワタ</t>
    </rPh>
    <rPh sb="3" eb="8">
      <t>サギョウシュニンシャ</t>
    </rPh>
    <rPh sb="9" eb="10">
      <t>マタ</t>
    </rPh>
    <rPh sb="12" eb="14">
      <t>キンゾク</t>
    </rPh>
    <rPh sb="17" eb="19">
      <t>ヨウセツ</t>
    </rPh>
    <rPh sb="19" eb="20">
      <t>ナド</t>
    </rPh>
    <rPh sb="20" eb="25">
      <t>サギョウシュニンシャ</t>
    </rPh>
    <rPh sb="25" eb="27">
      <t>ゲンテイ</t>
    </rPh>
    <rPh sb="29" eb="31">
      <t>ギノウ</t>
    </rPh>
    <rPh sb="31" eb="33">
      <t>コウシュウ</t>
    </rPh>
    <phoneticPr fontId="1"/>
  </si>
  <si>
    <t>次の各項目は、「入力」又は「選択」してください。</t>
    <rPh sb="0" eb="1">
      <t>ツギ</t>
    </rPh>
    <rPh sb="2" eb="5">
      <t>カクコウモク</t>
    </rPh>
    <rPh sb="8" eb="10">
      <t>ニュウリョク</t>
    </rPh>
    <rPh sb="11" eb="12">
      <t>マタ</t>
    </rPh>
    <rPh sb="14" eb="16">
      <t>センタク</t>
    </rPh>
    <phoneticPr fontId="1"/>
  </si>
  <si>
    <t>「入力」又は「選択」された内容は、「受講申込書」sheetに反映されます。</t>
    <rPh sb="1" eb="3">
      <t>ニュウリョク</t>
    </rPh>
    <rPh sb="4" eb="5">
      <t>マタ</t>
    </rPh>
    <rPh sb="7" eb="9">
      <t>センタク</t>
    </rPh>
    <rPh sb="13" eb="15">
      <t>ナイヨウ</t>
    </rPh>
    <rPh sb="18" eb="22">
      <t>ジュコウモウシコ</t>
    </rPh>
    <rPh sb="22" eb="23">
      <t>ショ</t>
    </rPh>
    <rPh sb="30" eb="32">
      <t>ハンエイ</t>
    </rPh>
    <phoneticPr fontId="1"/>
  </si>
  <si>
    <t>入力完了後、「受講申込書」sheetを印刷してください。</t>
    <rPh sb="0" eb="5">
      <t>ニュウリョクカンリョウゴ</t>
    </rPh>
    <rPh sb="7" eb="11">
      <t>ジュコウモウシコ</t>
    </rPh>
    <rPh sb="11" eb="12">
      <t>ショ</t>
    </rPh>
    <rPh sb="19" eb="21">
      <t>インサツ</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</si>
  <si>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</si>
  <si>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</si>
  <si>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作成年月日</t>
    <rPh sb="0" eb="5">
      <t>サクセイネンガッピ</t>
    </rPh>
    <phoneticPr fontId="1"/>
  </si>
  <si>
    <t>・申込書を作成した年月日を入力してください。</t>
    <rPh sb="1" eb="4">
      <t>モウシコミショ</t>
    </rPh>
    <rPh sb="5" eb="7">
      <t>サクセイ</t>
    </rPh>
    <rPh sb="9" eb="12">
      <t>ネンガッピ</t>
    </rPh>
    <rPh sb="13" eb="15">
      <t>ニュウリョク</t>
    </rPh>
    <phoneticPr fontId="1"/>
  </si>
  <si>
    <t>・受講を希望される講習を選択してください。</t>
    <rPh sb="1" eb="3">
      <t>ジュコウ</t>
    </rPh>
    <rPh sb="4" eb="6">
      <t>キボウ</t>
    </rPh>
    <rPh sb="9" eb="11">
      <t>コウシュウ</t>
    </rPh>
    <rPh sb="12" eb="14">
      <t>センタク</t>
    </rPh>
    <phoneticPr fontId="1"/>
  </si>
  <si>
    <t>・講習の開始する「月」と「日」を選択してください。</t>
    <rPh sb="1" eb="3">
      <t>コウシュウ</t>
    </rPh>
    <rPh sb="4" eb="6">
      <t>カイシ</t>
    </rPh>
    <rPh sb="9" eb="10">
      <t>ツキ</t>
    </rPh>
    <rPh sb="13" eb="14">
      <t>ヒ</t>
    </rPh>
    <rPh sb="16" eb="18">
      <t>センタク</t>
    </rPh>
    <phoneticPr fontId="1"/>
  </si>
  <si>
    <t>しない</t>
  </si>
  <si>
    <t>「受講料小計」＋「テキスト代小計」＝「合計額」</t>
    <rPh sb="1" eb="4">
      <t>ジュコウリョウ</t>
    </rPh>
    <rPh sb="4" eb="6">
      <t>ショウケイ</t>
    </rPh>
    <rPh sb="13" eb="14">
      <t>ダイ</t>
    </rPh>
    <rPh sb="14" eb="16">
      <t>ショウケイ</t>
    </rPh>
    <rPh sb="19" eb="22">
      <t>ゴウケイガク</t>
    </rPh>
    <phoneticPr fontId="1"/>
  </si>
  <si>
    <t>テキストをすでに購入済みなどの場合は、「必要部数」の数を変更してください。</t>
    <phoneticPr fontId="1"/>
  </si>
  <si>
    <t>入力項目は以上となります。</t>
    <phoneticPr fontId="1"/>
  </si>
  <si>
    <t>「受講申込書」を「受講申込書」sheetから印刷してください。</t>
    <phoneticPr fontId="1"/>
  </si>
  <si>
    <t>領収証交付日</t>
    <rPh sb="0" eb="3">
      <t>リョウシュウショウ</t>
    </rPh>
    <rPh sb="3" eb="6">
      <t>コウフビ</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</si>
  <si>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</si>
  <si>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</si>
  <si>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・生年月日を入力してください。入力後、西暦に変換表示されます。</t>
    <rPh sb="1" eb="5">
      <t>セイネンガッピ</t>
    </rPh>
    <rPh sb="6" eb="8">
      <t>ニュウリョク</t>
    </rPh>
    <rPh sb="22" eb="24">
      <t>ヘンカン</t>
    </rPh>
    <rPh sb="24" eb="26">
      <t>ヒョウジ</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</si>
  <si>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</si>
  <si>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</si>
  <si>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・住所の郵便番号を入力してください。</t>
    <rPh sb="1" eb="3">
      <t>ジュウショ</t>
    </rPh>
    <rPh sb="4" eb="8">
      <t>ユウビンバンゴウ</t>
    </rPh>
    <rPh sb="9" eb="11">
      <t>ニュウリョク</t>
    </rPh>
    <phoneticPr fontId="1"/>
  </si>
  <si>
    <t>修了証には正式な氏名の他、「旧姓」又は「通称名」の併記が可能です。</t>
    <phoneticPr fontId="1"/>
  </si>
  <si>
    <t>・「旧姓」又は「通称」の併記を希望される場合には、「する」を選択してください。</t>
    <rPh sb="2" eb="4">
      <t>キュウセイ</t>
    </rPh>
    <rPh sb="5" eb="6">
      <t>マタ</t>
    </rPh>
    <rPh sb="8" eb="10">
      <t>ツウショウ</t>
    </rPh>
    <rPh sb="12" eb="14">
      <t>ヘイキ</t>
    </rPh>
    <rPh sb="15" eb="17">
      <t>キボウ</t>
    </rPh>
    <rPh sb="20" eb="22">
      <t>バアイ</t>
    </rPh>
    <rPh sb="30" eb="32">
      <t>センタク</t>
    </rPh>
    <phoneticPr fontId="1"/>
  </si>
  <si>
    <t>「通称名」</t>
    <rPh sb="1" eb="3">
      <t>ツウショウ</t>
    </rPh>
    <rPh sb="3" eb="4">
      <t>メイ</t>
    </rPh>
    <phoneticPr fontId="1"/>
  </si>
  <si>
    <t>・併記を希望しない方は、次の項目へお進みください。</t>
    <rPh sb="1" eb="3">
      <t>ヘイキ</t>
    </rPh>
    <rPh sb="4" eb="6">
      <t>キボウ</t>
    </rPh>
    <rPh sb="9" eb="10">
      <t>カタ</t>
    </rPh>
    <rPh sb="12" eb="13">
      <t>ツギ</t>
    </rPh>
    <rPh sb="14" eb="16">
      <t>コウモク</t>
    </rPh>
    <rPh sb="18" eb="19">
      <t>スス</t>
    </rPh>
    <phoneticPr fontId="1"/>
  </si>
  <si>
    <t>・旧姓等の併記を「する」方は、併記する「氏名」を入力してください。</t>
    <rPh sb="1" eb="4">
      <t>キュウセイナド</t>
    </rPh>
    <rPh sb="5" eb="7">
      <t>ヘイキ</t>
    </rPh>
    <rPh sb="12" eb="13">
      <t>カタ</t>
    </rPh>
    <rPh sb="15" eb="17">
      <t>ヘイキ</t>
    </rPh>
    <rPh sb="20" eb="22">
      <t>シメイ</t>
    </rPh>
    <rPh sb="24" eb="26">
      <t>ニュウリョク</t>
    </rPh>
    <phoneticPr fontId="1"/>
  </si>
  <si>
    <t>「通称名」の場合・・・</t>
    <rPh sb="1" eb="3">
      <t>ツウショウ</t>
    </rPh>
    <rPh sb="3" eb="4">
      <t>メイ</t>
    </rPh>
    <rPh sb="6" eb="8">
      <t>バアイ</t>
    </rPh>
    <phoneticPr fontId="1"/>
  </si>
  <si>
    <t>市区町村に届け出た「通称名」が記載されている公的文書。</t>
    <rPh sb="0" eb="4">
      <t>シクチョウソン</t>
    </rPh>
    <rPh sb="5" eb="6">
      <t>トド</t>
    </rPh>
    <rPh sb="7" eb="8">
      <t>デ</t>
    </rPh>
    <rPh sb="10" eb="12">
      <t>ツウショウ</t>
    </rPh>
    <rPh sb="12" eb="13">
      <t>メイ</t>
    </rPh>
    <rPh sb="15" eb="17">
      <t>キサイ</t>
    </rPh>
    <rPh sb="22" eb="26">
      <t>コウテキブンショ</t>
    </rPh>
    <phoneticPr fontId="1"/>
  </si>
  <si>
    <t>←選択</t>
    <rPh sb="1" eb="3">
      <t>センタク</t>
    </rPh>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</si>
  <si>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</si>
  <si>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受講料等のお支払いに対し、適格請求書等保存方式（インボイス）に該当する領収証を発行します。</t>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</si>
  <si>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</si>
  <si>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</si>
  <si>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「一般（非会員）」は、そのままにしてください。</t>
    <rPh sb="1" eb="3">
      <t>イッパン</t>
    </rPh>
    <rPh sb="4" eb="7">
      <t>ヒカイイン</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</si>
  <si>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</si>
  <si>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</si>
  <si>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</si>
  <si>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</si>
  <si>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②</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</si>
  <si>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</si>
  <si>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</si>
  <si>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</si>
  <si>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</si>
  <si>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</si>
  <si>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</si>
  <si>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</si>
  <si>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受講料・テキスト代</t>
    <rPh sb="0" eb="3">
      <t>ジュコウリョウ</t>
    </rPh>
    <rPh sb="8" eb="9">
      <t>ダイ</t>
    </rPh>
    <phoneticPr fontId="1"/>
  </si>
  <si>
    <t>「石綿作業主任者」又は「アーク溶接等作業主任者限定」の技能講習の受講申込書</t>
    <rPh sb="1" eb="8">
      <t>イシワタサギョウシュニンシャ</t>
    </rPh>
    <rPh sb="9" eb="10">
      <t>マタ</t>
    </rPh>
    <rPh sb="15" eb="18">
      <t>ヨウセツナド</t>
    </rPh>
    <rPh sb="18" eb="25">
      <t>サギョウシュニンシャゲンテイ</t>
    </rPh>
    <rPh sb="27" eb="29">
      <t>ギノウ</t>
    </rPh>
    <rPh sb="29" eb="31">
      <t>コウシュウ</t>
    </rPh>
    <rPh sb="32" eb="37">
      <t>ジュコウモウシコミショ</t>
    </rPh>
    <phoneticPr fontId="1"/>
  </si>
  <si>
    <t>受講申込書の作成画面です。</t>
    <rPh sb="0" eb="5">
      <t>ジュコウモウシコミショ</t>
    </rPh>
    <rPh sb="6" eb="10">
      <t>サクセイガメン</t>
    </rPh>
    <phoneticPr fontId="1"/>
  </si>
  <si>
    <t>「申込時に必要なもの」はこちらをご確認ください。</t>
    <rPh sb="1" eb="3">
      <t>モウシコ</t>
    </rPh>
    <rPh sb="3" eb="4">
      <t>ジ</t>
    </rPh>
    <rPh sb="5" eb="7">
      <t>ヒツヨウ</t>
    </rPh>
    <rPh sb="17" eb="19">
      <t>カクニン</t>
    </rPh>
    <phoneticPr fontId="1"/>
  </si>
  <si>
    <t>・申込書作成年月日</t>
    <rPh sb="1" eb="4">
      <t>モウシコミショ</t>
    </rPh>
    <rPh sb="4" eb="6">
      <t>サクセイ</t>
    </rPh>
    <rPh sb="6" eb="9">
      <t>ネンガッピ</t>
    </rPh>
    <phoneticPr fontId="1"/>
  </si>
  <si>
    <t>　パソコンに登録されていない場合は、印刷後、手書きで正しい漢字などを記載してください。</t>
    <rPh sb="14" eb="16">
      <t>バアイ</t>
    </rPh>
    <rPh sb="18" eb="21">
      <t>インサツゴ</t>
    </rPh>
    <rPh sb="26" eb="27">
      <t>タダ</t>
    </rPh>
    <rPh sb="29" eb="31">
      <t>カンジ</t>
    </rPh>
    <rPh sb="34" eb="36">
      <t>キサイ</t>
    </rPh>
    <phoneticPr fontId="1"/>
  </si>
  <si>
    <t>・外国籍者の氏名は「在留カード」等に記載されている出入国管理及び難民救済法に基づく氏名を入力してください。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phoneticPr fontId="1"/>
  </si>
  <si>
    <t>・住所の郵便番号</t>
    <rPh sb="1" eb="3">
      <t>ジュウショ</t>
    </rPh>
    <rPh sb="4" eb="8">
      <t>ユウビンバンゴウ</t>
    </rPh>
    <phoneticPr fontId="1"/>
  </si>
  <si>
    <t>受講料等のお支払い時、適格請求書（インボイス）に該当する領収証を発行します。</t>
    <rPh sb="9" eb="10">
      <t>ジ</t>
    </rPh>
    <phoneticPr fontId="1"/>
  </si>
  <si>
    <t>「申込時に必要な物」は、こちらをご確認ください。</t>
    <rPh sb="1" eb="4">
      <t>モウシコミジ</t>
    </rPh>
    <rPh sb="5" eb="7">
      <t>ヒツヨウ</t>
    </rPh>
    <rPh sb="8" eb="9">
      <t>モノ</t>
    </rPh>
    <rPh sb="17" eb="19">
      <t>カクニン</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</si>
  <si>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</si>
  <si>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</si>
  <si>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t>
    <phoneticPr fontId="1"/>
  </si>
  <si>
    <t>旧姓はを併記する場合、次の物が必要です。</t>
    <rPh sb="0" eb="2">
      <t>キュウセイ</t>
    </rPh>
    <rPh sb="4" eb="6">
      <t>ヘイキ</t>
    </rPh>
    <rPh sb="8" eb="10">
      <t>バアイ</t>
    </rPh>
    <rPh sb="11" eb="12">
      <t>ツギ</t>
    </rPh>
    <rPh sb="13" eb="14">
      <t>モノ</t>
    </rPh>
    <rPh sb="15" eb="17">
      <t>ヒツヨウ</t>
    </rPh>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</si>
  <si>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</si>
  <si>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「通称名」・・・</t>
    <rPh sb="1" eb="3">
      <t>ツウショウ</t>
    </rPh>
    <rPh sb="3" eb="4">
      <t>メイ</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</si>
  <si>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</si>
  <si>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</si>
  <si>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④</t>
    <phoneticPr fontId="1"/>
  </si>
  <si>
    <t>　「石綿作業主任者技能講習」又は「アーク溶接等限定作業主任者技能講習」の</t>
    <phoneticPr fontId="1"/>
  </si>
  <si>
    <t>　こちらは、建設業労働災害防止協会富山県支部が実施する</t>
    <rPh sb="6" eb="17">
      <t>ケンセツギョウロウドウサイガイボウシキョウカイ</t>
    </rPh>
    <rPh sb="17" eb="22">
      <t>トヤマケンシブ</t>
    </rPh>
    <rPh sb="23" eb="25">
      <t>ジッシ</t>
    </rPh>
    <phoneticPr fontId="1"/>
  </si>
  <si>
    <t>　他の講習では使用できません。</t>
    <rPh sb="1" eb="2">
      <t>ホカ</t>
    </rPh>
    <rPh sb="3" eb="5">
      <t>コウシュウ</t>
    </rPh>
    <rPh sb="7" eb="9">
      <t>シヨウ</t>
    </rPh>
    <phoneticPr fontId="1"/>
  </si>
  <si>
    <t>　作成手順は次のとおりです。</t>
    <rPh sb="1" eb="5">
      <t>サクセイテジュン</t>
    </rPh>
    <rPh sb="6" eb="7">
      <t>ツギ</t>
    </rPh>
    <phoneticPr fontId="1"/>
  </si>
  <si>
    <t>受講を希望される講習を選択すると変わる</t>
    <rPh sb="0" eb="2">
      <t>ジュコウ</t>
    </rPh>
    <rPh sb="3" eb="5">
      <t>キボウ</t>
    </rPh>
    <rPh sb="8" eb="10">
      <t>コウシュウ</t>
    </rPh>
    <rPh sb="11" eb="13">
      <t>センタク</t>
    </rPh>
    <rPh sb="16" eb="17">
      <t>カ</t>
    </rPh>
    <phoneticPr fontId="1"/>
  </si>
  <si>
    <t>会員・一般を選択後</t>
    <rPh sb="0" eb="2">
      <t>カイイン</t>
    </rPh>
    <rPh sb="3" eb="5">
      <t>イッパン</t>
    </rPh>
    <rPh sb="6" eb="9">
      <t>センタクゴ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</si>
</sst>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41" formatCode="_ * #,##0_ ;_ * \-#,##0_ ;_ * &quot;-&quot;_ ;_ @_ "/>
    <numFmt numFmtId="176" formatCode="[$-F800]dddd\,\ mmmm\ dd\,\ yyyy"/>
    <numFmt numFmtId="177" formatCode="yyyy&quot;年&quot;m&quot;月&quot;d&quot;日&quot;;@"/>
  </numFmts>
  <fonts count="2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12"/>
      <color theme="1"/>
      <name val="BIZ UDPゴシック"/>
      <family val="3"/>
      <charset val="128"/>
    </font>
    <font>
      <sz val="11"/>
      <color theme="1"/>
      <name val="HGPｺﾞｼｯｸE"/>
      <family val="3"/>
      <charset val="128"/>
    </font>
    <font>
      <sz val="10"/>
      <color theme="1"/>
      <name val="BIZ UDP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1"/>
      <color theme="1"/>
      <name val="HGP創英角ｺﾞｼｯｸUB"/>
      <family val="3"/>
      <charset val="128"/>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0"/>
      <name val="游ゴシック"/>
      <family val="2"/>
      <charset val="128"/>
      <scheme val="minor"/>
    </font>
    <font>
      <sz val="11"/>
      <color theme="0" tint="-0.34998626667073579"/>
      <name val="游ゴシック"/>
      <family val="3"/>
      <charset val="128"/>
      <scheme val="minor"/>
    </font>
    <font>
      <sz val="11"/>
      <color theme="0" tint="-0.34998626667073579"/>
      <name val="游ゴシック"/>
      <family val="2"/>
      <charset val="128"/>
      <scheme val="minor"/>
    </font>
    <font>
      <b/>
      <sz val="11"/>
      <color theme="0" tint="-0.34998626667073579"/>
      <name val="游ゴシック"/>
      <family val="3"/>
      <charset val="128"/>
      <scheme val="minor"/>
    </font>
    <font>
      <b/>
      <sz val="11"/>
      <color theme="1"/>
      <name val="游ゴシック"/>
      <family val="2"/>
      <charset val="128"/>
      <scheme val="minor"/>
    </font>
    <font>
      <b/>
      <sz val="10"/>
      <color theme="1"/>
      <name val="游ゴシック"/>
      <family val="3"/>
      <charset val="128"/>
      <scheme val="minor"/>
    </font>
    <font>
      <b/>
      <sz val="11"/>
      <color theme="1"/>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9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57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2" xfId="0" applyBorder="1" applyAlignment="1">
      <alignment horizontal="center" vertical="center"/>
    </xf>
    <xf numFmtId="0" fontId="0" fillId="0" borderId="0" xfId="0" applyAlignment="1">
      <alignment vertical="center" wrapText="1"/>
    </xf>
    <xf numFmtId="0" fontId="6" fillId="0" borderId="10" xfId="0" applyFont="1" applyBorder="1">
      <alignment vertical="center"/>
    </xf>
    <xf numFmtId="0" fontId="6" fillId="0" borderId="8" xfId="0" applyFont="1" applyBorder="1">
      <alignment vertical="center"/>
    </xf>
    <xf numFmtId="0" fontId="0" fillId="0" borderId="7"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0" fillId="0" borderId="0" xfId="0" applyAlignment="1">
      <alignment vertical="center" shrinkToFit="1"/>
    </xf>
    <xf numFmtId="0" fontId="2" fillId="0" borderId="0" xfId="0" applyFont="1">
      <alignment vertical="center"/>
    </xf>
    <xf numFmtId="0" fontId="8" fillId="0" borderId="0" xfId="0" applyFont="1">
      <alignment vertical="center"/>
    </xf>
    <xf numFmtId="176" fontId="0" fillId="0" borderId="0" xfId="0" applyNumberFormat="1">
      <alignment vertical="center"/>
    </xf>
    <xf numFmtId="0" fontId="9" fillId="0" borderId="0" xfId="0" applyFont="1" applyAlignment="1">
      <alignment horizontal="center" vertical="center" shrinkToFit="1"/>
    </xf>
    <xf numFmtId="0" fontId="6" fillId="0" borderId="50" xfId="0" applyFont="1" applyBorder="1">
      <alignment vertical="center"/>
    </xf>
    <xf numFmtId="0" fontId="6" fillId="0" borderId="51" xfId="0" applyFont="1" applyBorder="1">
      <alignment vertical="center"/>
    </xf>
    <xf numFmtId="0" fontId="6" fillId="0" borderId="56" xfId="0" applyFont="1" applyBorder="1">
      <alignment vertical="center"/>
    </xf>
    <xf numFmtId="176" fontId="12" fillId="0" borderId="0" xfId="0" applyNumberFormat="1" applyFont="1" applyAlignment="1">
      <alignment horizontal="left" vertical="center"/>
    </xf>
    <xf numFmtId="0" fontId="12" fillId="0" borderId="0" xfId="0" applyFont="1" applyAlignment="1">
      <alignment horizontal="center" vertical="center" wrapText="1"/>
    </xf>
    <xf numFmtId="0" fontId="13" fillId="0" borderId="0" xfId="0" applyFont="1">
      <alignment vertical="center"/>
    </xf>
    <xf numFmtId="0" fontId="12" fillId="0" borderId="7" xfId="0" applyFont="1" applyBorder="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0" fillId="3" borderId="0" xfId="0" applyFont="1" applyFill="1">
      <alignment vertical="center"/>
    </xf>
    <xf numFmtId="0" fontId="7" fillId="2" borderId="11"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42" fontId="0" fillId="4" borderId="11" xfId="0" applyNumberFormat="1" applyFill="1" applyBorder="1" applyAlignment="1">
      <alignment vertical="center" shrinkToFit="1"/>
    </xf>
    <xf numFmtId="0" fontId="0" fillId="4" borderId="2" xfId="0" applyFill="1" applyBorder="1" applyAlignment="1">
      <alignment horizontal="center" vertical="center"/>
    </xf>
    <xf numFmtId="42" fontId="0" fillId="2" borderId="11" xfId="0" applyNumberFormat="1" applyFill="1" applyBorder="1" applyAlignment="1">
      <alignment horizontal="center" vertical="center" shrinkToFit="1"/>
    </xf>
    <xf numFmtId="0" fontId="7" fillId="2" borderId="11" xfId="0" applyFont="1" applyFill="1" applyBorder="1" applyAlignment="1">
      <alignment horizontal="center" vertical="center" shrinkToFit="1"/>
    </xf>
    <xf numFmtId="0" fontId="0" fillId="4" borderId="0" xfId="0" applyFill="1">
      <alignment vertical="center"/>
    </xf>
    <xf numFmtId="0" fontId="10" fillId="4" borderId="0" xfId="0" applyFont="1" applyFill="1">
      <alignment vertical="center"/>
    </xf>
    <xf numFmtId="0" fontId="7" fillId="4" borderId="0" xfId="0" applyFont="1" applyFill="1" applyAlignment="1">
      <alignment horizontal="left" vertical="center"/>
    </xf>
    <xf numFmtId="0" fontId="0" fillId="4" borderId="0" xfId="0" applyFill="1" applyAlignment="1">
      <alignment horizontal="left" vertical="center"/>
    </xf>
    <xf numFmtId="0" fontId="2" fillId="4" borderId="0" xfId="0" applyFont="1" applyFill="1" applyAlignment="1">
      <alignment horizontal="left" vertical="center"/>
    </xf>
    <xf numFmtId="0" fontId="14" fillId="4" borderId="0" xfId="0" applyFont="1" applyFill="1" applyAlignment="1">
      <alignment horizontal="left" vertical="center"/>
    </xf>
    <xf numFmtId="0" fontId="7" fillId="4" borderId="0" xfId="0" applyFont="1" applyFill="1">
      <alignment vertical="center"/>
    </xf>
    <xf numFmtId="0" fontId="0" fillId="4" borderId="0" xfId="0" applyFill="1" applyAlignment="1">
      <alignment vertical="center" shrinkToFit="1"/>
    </xf>
    <xf numFmtId="0" fontId="0" fillId="2" borderId="15" xfId="0" applyFill="1" applyBorder="1" applyAlignment="1">
      <alignment horizontal="center" vertical="center"/>
    </xf>
    <xf numFmtId="0" fontId="0" fillId="0" borderId="9" xfId="0" applyBorder="1" applyAlignment="1">
      <alignment horizontal="center" vertical="center"/>
    </xf>
    <xf numFmtId="0" fontId="0" fillId="4" borderId="50" xfId="0" applyFill="1" applyBorder="1" applyAlignment="1">
      <alignment horizontal="left" vertical="center"/>
    </xf>
    <xf numFmtId="0" fontId="0" fillId="4" borderId="51" xfId="0" applyFill="1" applyBorder="1" applyAlignment="1">
      <alignment horizontal="left" vertical="center"/>
    </xf>
    <xf numFmtId="0" fontId="0" fillId="4" borderId="51" xfId="0" applyFill="1" applyBorder="1">
      <alignment vertical="center"/>
    </xf>
    <xf numFmtId="0" fontId="0" fillId="4" borderId="56" xfId="0" applyFill="1" applyBorder="1">
      <alignment vertical="center"/>
    </xf>
    <xf numFmtId="0" fontId="0" fillId="4" borderId="10" xfId="0" applyFill="1" applyBorder="1">
      <alignment vertical="center"/>
    </xf>
    <xf numFmtId="0" fontId="0" fillId="4" borderId="8" xfId="0" applyFill="1" applyBorder="1">
      <alignment vertical="center"/>
    </xf>
    <xf numFmtId="42" fontId="0" fillId="4" borderId="4" xfId="0" applyNumberFormat="1" applyFill="1" applyBorder="1" applyAlignment="1">
      <alignment vertical="center" shrinkToFit="1"/>
    </xf>
    <xf numFmtId="42" fontId="0" fillId="4" borderId="2" xfId="0" applyNumberFormat="1" applyFill="1" applyBorder="1" applyAlignment="1">
      <alignment vertical="center" shrinkToFit="1"/>
    </xf>
    <xf numFmtId="0" fontId="0" fillId="0" borderId="7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5" fillId="0" borderId="24" xfId="0" applyFont="1" applyBorder="1" applyAlignment="1">
      <alignment horizontal="right" vertical="center" wrapText="1"/>
    </xf>
    <xf numFmtId="0" fontId="2" fillId="0" borderId="9" xfId="0" applyFont="1" applyBorder="1">
      <alignment vertical="center"/>
    </xf>
    <xf numFmtId="0" fontId="19" fillId="4" borderId="0" xfId="1" applyFill="1" applyAlignment="1">
      <alignment horizontal="center" vertical="center"/>
    </xf>
    <xf numFmtId="0" fontId="21" fillId="4" borderId="0" xfId="0" applyFont="1" applyFill="1">
      <alignment vertical="center"/>
    </xf>
    <xf numFmtId="0" fontId="22" fillId="4" borderId="0" xfId="0" applyFont="1" applyFill="1">
      <alignment vertical="center"/>
    </xf>
    <xf numFmtId="0" fontId="23" fillId="4" borderId="0" xfId="0" applyFont="1" applyFill="1">
      <alignment vertical="center"/>
    </xf>
    <xf numFmtId="0" fontId="18" fillId="4" borderId="0" xfId="0" applyFont="1" applyFill="1">
      <alignment vertical="center"/>
    </xf>
    <xf numFmtId="0" fontId="21" fillId="4" borderId="0" xfId="0" applyFont="1" applyFill="1" applyAlignment="1">
      <alignment horizontal="left" vertical="center"/>
    </xf>
    <xf numFmtId="5" fontId="0" fillId="4" borderId="2" xfId="0" applyNumberFormat="1" applyFill="1" applyBorder="1" applyAlignment="1">
      <alignment horizontal="center" vertical="center"/>
    </xf>
    <xf numFmtId="0" fontId="0" fillId="5" borderId="62"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9" fillId="4" borderId="0" xfId="0" applyFont="1" applyFill="1" applyAlignment="1">
      <alignment horizontal="center" vertical="center" shrinkToFit="1"/>
    </xf>
    <xf numFmtId="0" fontId="0" fillId="4" borderId="0" xfId="0" applyFill="1" applyAlignment="1">
      <alignment horizontal="center" vertical="center" shrinkToFit="1"/>
    </xf>
    <xf numFmtId="0" fontId="5" fillId="4" borderId="24" xfId="0" applyFont="1" applyFill="1" applyBorder="1" applyAlignment="1">
      <alignment horizontal="right" vertical="center" wrapText="1"/>
    </xf>
    <xf numFmtId="0" fontId="6" fillId="4" borderId="50" xfId="0" applyFont="1" applyFill="1" applyBorder="1">
      <alignment vertical="center"/>
    </xf>
    <xf numFmtId="0" fontId="6" fillId="4" borderId="51" xfId="0" applyFont="1" applyFill="1" applyBorder="1">
      <alignment vertical="center"/>
    </xf>
    <xf numFmtId="0" fontId="6" fillId="4" borderId="56" xfId="0" applyFont="1" applyFill="1" applyBorder="1">
      <alignment vertical="center"/>
    </xf>
    <xf numFmtId="0" fontId="6" fillId="4" borderId="10" xfId="0" applyFont="1" applyFill="1" applyBorder="1">
      <alignment vertical="center"/>
    </xf>
    <xf numFmtId="0" fontId="6" fillId="4" borderId="8" xfId="0" applyFont="1" applyFill="1" applyBorder="1">
      <alignment vertical="center"/>
    </xf>
    <xf numFmtId="0" fontId="0" fillId="4" borderId="12" xfId="0" applyFill="1" applyBorder="1" applyAlignment="1">
      <alignment horizontal="center" vertical="center"/>
    </xf>
    <xf numFmtId="0" fontId="0" fillId="4" borderId="78" xfId="0" applyFill="1" applyBorder="1" applyAlignment="1">
      <alignment horizontal="center" vertical="center"/>
    </xf>
    <xf numFmtId="0" fontId="0" fillId="4" borderId="19" xfId="0" applyFill="1" applyBorder="1" applyAlignment="1">
      <alignment horizontal="center" vertical="center"/>
    </xf>
    <xf numFmtId="0" fontId="0" fillId="4" borderId="9" xfId="0" applyFill="1" applyBorder="1" applyAlignment="1">
      <alignment horizontal="center" vertical="center"/>
    </xf>
    <xf numFmtId="0" fontId="0" fillId="4" borderId="21" xfId="0" applyFill="1" applyBorder="1" applyAlignment="1">
      <alignment horizontal="center" vertical="center"/>
    </xf>
    <xf numFmtId="0" fontId="2" fillId="4" borderId="0" xfId="0" applyFont="1" applyFill="1">
      <alignmen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7" xfId="0" applyFont="1" applyFill="1" applyBorder="1">
      <alignment vertical="center"/>
    </xf>
    <xf numFmtId="0" fontId="12" fillId="4" borderId="0" xfId="0" applyFont="1" applyFill="1" applyAlignment="1">
      <alignment horizontal="center" vertical="center" wrapText="1"/>
    </xf>
    <xf numFmtId="176" fontId="12" fillId="4" borderId="0" xfId="0" applyNumberFormat="1" applyFont="1" applyFill="1" applyAlignment="1">
      <alignment horizontal="left" vertical="center"/>
    </xf>
    <xf numFmtId="0" fontId="8" fillId="4" borderId="0" xfId="0" applyFont="1" applyFill="1">
      <alignment vertical="center"/>
    </xf>
    <xf numFmtId="0" fontId="13" fillId="4" borderId="0" xfId="0" applyFont="1" applyFill="1">
      <alignment vertical="center"/>
    </xf>
    <xf numFmtId="176" fontId="0" fillId="4" borderId="0" xfId="0" applyNumberFormat="1" applyFill="1">
      <alignment vertical="center"/>
    </xf>
    <xf numFmtId="0" fontId="0" fillId="4" borderId="0" xfId="0" applyFill="1" applyAlignment="1">
      <alignment vertical="center" wrapText="1"/>
    </xf>
    <xf numFmtId="0" fontId="0" fillId="4" borderId="7" xfId="0" applyFill="1" applyBorder="1">
      <alignment vertical="center"/>
    </xf>
    <xf numFmtId="0" fontId="2" fillId="4" borderId="9" xfId="0" applyFont="1" applyFill="1" applyBorder="1">
      <alignment vertical="center"/>
    </xf>
    <xf numFmtId="0" fontId="18" fillId="4" borderId="0" xfId="0" applyFont="1" applyFill="1" applyAlignment="1">
      <alignment horizontal="left" vertical="center"/>
    </xf>
    <xf numFmtId="0" fontId="0" fillId="4" borderId="0" xfId="0" applyFill="1" applyAlignment="1" applyProtection="1">
      <alignment horizontal="left" vertical="center"/>
      <protection locked="0"/>
    </xf>
    <xf numFmtId="0" fontId="18" fillId="4" borderId="0" xfId="0" applyFont="1" applyFill="1" applyAlignment="1">
      <alignment horizontal="center" vertical="center"/>
    </xf>
    <xf numFmtId="0" fontId="24" fillId="4" borderId="0" xfId="0" applyFont="1" applyFill="1">
      <alignment vertical="center"/>
    </xf>
    <xf numFmtId="0" fontId="18" fillId="3" borderId="0" xfId="0" applyFont="1" applyFill="1" applyAlignment="1">
      <alignment horizontal="center" vertical="center" shrinkToFit="1"/>
    </xf>
    <xf numFmtId="0" fontId="18" fillId="4" borderId="50" xfId="0" applyFont="1" applyFill="1" applyBorder="1">
      <alignment vertical="center"/>
    </xf>
    <xf numFmtId="0" fontId="2" fillId="4" borderId="8" xfId="0" applyFont="1" applyFill="1" applyBorder="1">
      <alignment vertical="center"/>
    </xf>
    <xf numFmtId="0" fontId="18" fillId="4" borderId="0" xfId="0" applyFont="1" applyFill="1" applyAlignment="1">
      <alignment horizontal="center" vertical="center" shrinkToFit="1"/>
    </xf>
    <xf numFmtId="0" fontId="26" fillId="4" borderId="0" xfId="0" applyFont="1" applyFill="1" applyAlignment="1">
      <alignment horizontal="left" vertical="center"/>
    </xf>
    <xf numFmtId="0" fontId="25" fillId="4" borderId="8" xfId="0" applyFont="1" applyFill="1" applyBorder="1">
      <alignment vertical="center"/>
    </xf>
    <xf numFmtId="0" fontId="0" fillId="3" borderId="0" xfId="0" applyFill="1">
      <alignmen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8" xfId="0" applyFill="1" applyBorder="1" applyAlignment="1">
      <alignment horizontal="left" vertical="center"/>
    </xf>
    <xf numFmtId="0" fontId="0" fillId="4" borderId="0" xfId="0" applyFill="1" applyAlignment="1">
      <alignment horizontal="left" vertical="center"/>
    </xf>
    <xf numFmtId="0" fontId="0" fillId="4" borderId="19" xfId="0" applyFill="1" applyBorder="1" applyAlignment="1">
      <alignment horizontal="left"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18" fillId="3" borderId="0" xfId="0" applyFont="1" applyFill="1" applyAlignment="1">
      <alignment horizontal="left" vertical="center"/>
    </xf>
    <xf numFmtId="0" fontId="18" fillId="4" borderId="0" xfId="0" applyFont="1" applyFill="1" applyAlignment="1">
      <alignment horizontal="left"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92" xfId="0" applyFont="1" applyFill="1" applyBorder="1" applyAlignment="1">
      <alignment horizontal="center" vertical="center"/>
    </xf>
    <xf numFmtId="0" fontId="7" fillId="4" borderId="0" xfId="0" applyFont="1" applyFill="1" applyAlignment="1">
      <alignment horizontal="left" vertical="center"/>
    </xf>
    <xf numFmtId="0" fontId="18" fillId="2" borderId="11" xfId="0" applyFont="1" applyFill="1" applyBorder="1" applyAlignment="1">
      <alignment horizontal="center" vertical="center"/>
    </xf>
    <xf numFmtId="0" fontId="7" fillId="4" borderId="64" xfId="0" applyFont="1" applyFill="1" applyBorder="1" applyAlignment="1" applyProtection="1">
      <alignment horizontal="left" vertical="center"/>
      <protection locked="0"/>
    </xf>
    <xf numFmtId="0" fontId="7" fillId="4" borderId="66" xfId="0" applyFont="1" applyFill="1" applyBorder="1" applyAlignment="1" applyProtection="1">
      <alignment horizontal="left" vertical="center"/>
      <protection locked="0"/>
    </xf>
    <xf numFmtId="0" fontId="7" fillId="4" borderId="65" xfId="0" applyFont="1" applyFill="1" applyBorder="1" applyAlignment="1" applyProtection="1">
      <alignment horizontal="left" vertical="center"/>
      <protection locked="0"/>
    </xf>
    <xf numFmtId="177" fontId="0" fillId="4" borderId="64" xfId="0" applyNumberFormat="1" applyFill="1" applyBorder="1" applyAlignment="1" applyProtection="1">
      <alignment horizontal="center" vertical="center"/>
      <protection locked="0"/>
    </xf>
    <xf numFmtId="177" fontId="0" fillId="4" borderId="65" xfId="0" applyNumberFormat="1" applyFill="1" applyBorder="1" applyAlignment="1" applyProtection="1">
      <alignment horizontal="center" vertical="center"/>
      <protection locked="0"/>
    </xf>
    <xf numFmtId="0" fontId="0" fillId="4" borderId="50" xfId="0" applyFill="1" applyBorder="1" applyAlignment="1" applyProtection="1">
      <alignment horizontal="left" vertical="center"/>
      <protection locked="0"/>
    </xf>
    <xf numFmtId="0" fontId="0" fillId="4" borderId="51" xfId="0" applyFill="1" applyBorder="1" applyAlignment="1" applyProtection="1">
      <alignment horizontal="left" vertical="center"/>
      <protection locked="0"/>
    </xf>
    <xf numFmtId="0" fontId="0" fillId="4" borderId="63" xfId="0" applyFill="1" applyBorder="1" applyAlignment="1" applyProtection="1">
      <alignment horizontal="left" vertical="center"/>
      <protection locked="0"/>
    </xf>
    <xf numFmtId="0" fontId="18" fillId="2" borderId="1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0" fillId="4" borderId="64" xfId="0" applyFill="1" applyBorder="1" applyAlignment="1" applyProtection="1">
      <alignment horizontal="left" vertical="center"/>
      <protection locked="0"/>
    </xf>
    <xf numFmtId="0" fontId="0" fillId="4" borderId="66" xfId="0" applyFill="1" applyBorder="1" applyAlignment="1" applyProtection="1">
      <alignment horizontal="left" vertical="center"/>
      <protection locked="0"/>
    </xf>
    <xf numFmtId="0" fontId="0" fillId="4" borderId="65" xfId="0" applyFill="1" applyBorder="1" applyAlignment="1" applyProtection="1">
      <alignment horizontal="left" vertical="center"/>
      <protection locked="0"/>
    </xf>
    <xf numFmtId="0" fontId="2" fillId="4" borderId="0" xfId="0" applyFont="1" applyFill="1" applyAlignment="1">
      <alignment horizontal="left" vertical="center"/>
    </xf>
    <xf numFmtId="176" fontId="0" fillId="4" borderId="50" xfId="0" applyNumberFormat="1" applyFill="1" applyBorder="1" applyAlignment="1" applyProtection="1">
      <alignment horizontal="left" vertical="center"/>
      <protection locked="0"/>
    </xf>
    <xf numFmtId="176" fontId="0" fillId="4" borderId="51" xfId="0" applyNumberFormat="1" applyFill="1" applyBorder="1" applyAlignment="1" applyProtection="1">
      <alignment horizontal="left" vertical="center"/>
      <protection locked="0"/>
    </xf>
    <xf numFmtId="176" fontId="0" fillId="4" borderId="63" xfId="0" applyNumberFormat="1" applyFill="1" applyBorder="1" applyAlignment="1" applyProtection="1">
      <alignment horizontal="left" vertical="center"/>
      <protection locked="0"/>
    </xf>
    <xf numFmtId="0" fontId="18" fillId="4" borderId="0" xfId="0" applyFont="1" applyFill="1" applyAlignment="1">
      <alignment horizontal="left" vertical="center" wrapText="1"/>
    </xf>
    <xf numFmtId="0" fontId="18" fillId="0" borderId="0" xfId="0" applyFont="1" applyAlignment="1">
      <alignment horizontal="left" vertical="center"/>
    </xf>
    <xf numFmtId="0" fontId="18" fillId="4" borderId="0" xfId="0" applyFont="1" applyFill="1" applyAlignment="1">
      <alignment horizontal="left" vertical="center" shrinkToFit="1"/>
    </xf>
    <xf numFmtId="0" fontId="18" fillId="3" borderId="0" xfId="0" applyFont="1" applyFill="1" applyAlignment="1">
      <alignment horizontal="left" vertical="center" shrinkToFit="1"/>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18" fillId="4" borderId="0" xfId="0" applyFont="1" applyFill="1" applyAlignment="1">
      <alignment horizontal="center" vertical="center" shrinkToFit="1"/>
    </xf>
    <xf numFmtId="0" fontId="7" fillId="4" borderId="68" xfId="0" applyFont="1" applyFill="1" applyBorder="1" applyAlignment="1" applyProtection="1">
      <alignment horizontal="left" vertical="center"/>
      <protection locked="0"/>
    </xf>
    <xf numFmtId="0" fontId="7" fillId="4" borderId="54" xfId="0" applyFont="1" applyFill="1" applyBorder="1" applyAlignment="1" applyProtection="1">
      <alignment horizontal="left" vertical="center"/>
      <protection locked="0"/>
    </xf>
    <xf numFmtId="0" fontId="7" fillId="4" borderId="55" xfId="0" applyFont="1" applyFill="1" applyBorder="1" applyAlignment="1" applyProtection="1">
      <alignment horizontal="left" vertical="center"/>
      <protection locked="0"/>
    </xf>
    <xf numFmtId="0" fontId="0" fillId="4" borderId="0" xfId="0" applyFill="1" applyAlignment="1">
      <alignment horizontal="left" vertical="center" shrinkToFit="1"/>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0" fillId="4" borderId="33"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16"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0" fontId="0" fillId="4" borderId="33"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17" xfId="0" applyFill="1" applyBorder="1" applyAlignment="1" applyProtection="1">
      <alignment horizontal="left" vertical="center"/>
      <protection locked="0"/>
    </xf>
    <xf numFmtId="0" fontId="0" fillId="4" borderId="35" xfId="0" applyFill="1" applyBorder="1" applyAlignment="1" applyProtection="1">
      <alignment horizontal="left" vertical="center"/>
      <protection locked="0"/>
    </xf>
    <xf numFmtId="176" fontId="0" fillId="4" borderId="33" xfId="0" applyNumberFormat="1" applyFill="1" applyBorder="1" applyAlignment="1" applyProtection="1">
      <alignment horizontal="left" vertical="center"/>
      <protection locked="0"/>
    </xf>
    <xf numFmtId="176" fontId="0" fillId="4" borderId="11" xfId="0" applyNumberFormat="1" applyFill="1" applyBorder="1" applyAlignment="1" applyProtection="1">
      <alignment horizontal="left" vertical="center"/>
      <protection locked="0"/>
    </xf>
    <xf numFmtId="176" fontId="0" fillId="4" borderId="15" xfId="0" applyNumberFormat="1" applyFill="1" applyBorder="1" applyAlignment="1" applyProtection="1">
      <alignment horizontal="left" vertical="center"/>
      <protection locked="0"/>
    </xf>
    <xf numFmtId="176" fontId="0" fillId="4" borderId="59" xfId="0" applyNumberFormat="1"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0" fontId="0" fillId="4" borderId="69" xfId="0" applyFill="1" applyBorder="1" applyAlignment="1" applyProtection="1">
      <alignment horizontal="left" vertical="center"/>
      <protection locked="0"/>
    </xf>
    <xf numFmtId="0" fontId="0" fillId="4" borderId="70" xfId="0" applyFill="1" applyBorder="1" applyAlignment="1" applyProtection="1">
      <alignment horizontal="left" vertical="center"/>
      <protection locked="0"/>
    </xf>
    <xf numFmtId="0" fontId="7" fillId="4" borderId="52" xfId="0" applyFont="1" applyFill="1" applyBorder="1" applyAlignment="1" applyProtection="1">
      <alignment horizontal="left" vertical="center"/>
      <protection locked="0"/>
    </xf>
    <xf numFmtId="0" fontId="7" fillId="4" borderId="53" xfId="0" applyFont="1" applyFill="1" applyBorder="1" applyAlignment="1" applyProtection="1">
      <alignment horizontal="left" vertical="center"/>
      <protection locked="0"/>
    </xf>
    <xf numFmtId="0" fontId="7" fillId="4" borderId="67" xfId="0" applyFont="1" applyFill="1" applyBorder="1" applyAlignment="1" applyProtection="1">
      <alignment horizontal="left" vertical="center"/>
      <protection locked="0"/>
    </xf>
    <xf numFmtId="0" fontId="10" fillId="4" borderId="0" xfId="0" applyFont="1" applyFill="1" applyAlignment="1">
      <alignment horizontal="left" vertical="center"/>
    </xf>
    <xf numFmtId="0" fontId="2" fillId="4" borderId="2" xfId="0" applyFont="1" applyFill="1" applyBorder="1" applyAlignment="1">
      <alignment horizontal="left" vertical="center"/>
    </xf>
    <xf numFmtId="0" fontId="0" fillId="4" borderId="52"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0" fillId="4" borderId="67" xfId="0" applyFill="1" applyBorder="1" applyAlignment="1" applyProtection="1">
      <alignment horizontal="left" vertical="center"/>
      <protection locked="0"/>
    </xf>
    <xf numFmtId="0" fontId="0" fillId="4" borderId="49" xfId="0" applyFill="1" applyBorder="1" applyAlignment="1" applyProtection="1">
      <alignment horizontal="left" vertical="center"/>
      <protection locked="0"/>
    </xf>
    <xf numFmtId="0" fontId="18" fillId="3" borderId="0" xfId="0" applyFont="1" applyFill="1" applyAlignment="1">
      <alignment horizontal="left" vertical="center" wrapText="1"/>
    </xf>
    <xf numFmtId="0" fontId="0" fillId="0" borderId="0" xfId="0" applyAlignment="1">
      <alignment vertical="center" wrapText="1"/>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7" fillId="2" borderId="11" xfId="0" applyFont="1" applyFill="1" applyBorder="1" applyAlignment="1">
      <alignment horizontal="center" vertical="center"/>
    </xf>
    <xf numFmtId="0" fontId="2" fillId="4" borderId="0" xfId="0" applyFont="1" applyFill="1" applyAlignment="1">
      <alignment horizontal="left" vertical="center" shrinkToFit="1"/>
    </xf>
    <xf numFmtId="0" fontId="0" fillId="0" borderId="0" xfId="0" applyAlignment="1">
      <alignment vertical="center" shrinkToFit="1"/>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4" borderId="68"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5" fontId="0" fillId="4" borderId="11" xfId="0" applyNumberFormat="1" applyFill="1" applyBorder="1" applyAlignment="1">
      <alignment horizontal="center" vertical="center"/>
    </xf>
    <xf numFmtId="0" fontId="20" fillId="4" borderId="0" xfId="1" applyFont="1" applyFill="1" applyAlignment="1" applyProtection="1">
      <alignment horizontal="left" vertical="center"/>
      <protection locked="0"/>
    </xf>
    <xf numFmtId="5" fontId="0" fillId="2" borderId="4" xfId="0" applyNumberFormat="1" applyFill="1" applyBorder="1" applyAlignment="1">
      <alignment horizontal="center" vertical="center"/>
    </xf>
    <xf numFmtId="5" fontId="0" fillId="2" borderId="6" xfId="0" applyNumberFormat="1" applyFill="1" applyBorder="1" applyAlignment="1">
      <alignment horizontal="center" vertical="center"/>
    </xf>
    <xf numFmtId="5" fontId="0" fillId="4" borderId="6" xfId="0" applyNumberFormat="1" applyFill="1" applyBorder="1" applyAlignment="1">
      <alignment horizontal="center" vertical="center"/>
    </xf>
    <xf numFmtId="0" fontId="20" fillId="4" borderId="0" xfId="1" applyFont="1" applyFill="1" applyAlignment="1" applyProtection="1">
      <alignment horizontal="center" vertical="center"/>
      <protection locked="0"/>
    </xf>
    <xf numFmtId="0" fontId="20" fillId="4" borderId="0" xfId="1" applyFont="1" applyFill="1" applyAlignment="1">
      <alignment horizontal="center" vertical="center" shrinkToFit="1"/>
    </xf>
    <xf numFmtId="0" fontId="20" fillId="4" borderId="0" xfId="1" applyFont="1" applyFill="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27" fillId="4" borderId="8" xfId="0" applyFont="1" applyFill="1" applyBorder="1" applyAlignment="1">
      <alignment horizontal="left" vertical="center"/>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18" fillId="4" borderId="56" xfId="0" applyFont="1" applyFill="1" applyBorder="1" applyAlignment="1">
      <alignment horizontal="left" vertical="center"/>
    </xf>
    <xf numFmtId="0" fontId="18" fillId="4" borderId="56" xfId="0" applyFont="1" applyFill="1" applyBorder="1">
      <alignment vertical="center"/>
    </xf>
    <xf numFmtId="0" fontId="18" fillId="4" borderId="0" xfId="0" applyFont="1" applyFill="1" applyAlignment="1">
      <alignment vertical="center" wrapText="1"/>
    </xf>
    <xf numFmtId="0" fontId="18" fillId="4" borderId="0" xfId="0" applyFont="1" applyFill="1">
      <alignment vertical="center"/>
    </xf>
    <xf numFmtId="0" fontId="27" fillId="4" borderId="8" xfId="0" applyFont="1" applyFill="1" applyBorder="1">
      <alignment vertical="center"/>
    </xf>
    <xf numFmtId="0" fontId="5" fillId="4" borderId="77" xfId="0" applyFont="1" applyFill="1" applyBorder="1" applyAlignment="1">
      <alignment horizontal="left" vertical="center" shrinkToFit="1"/>
    </xf>
    <xf numFmtId="0" fontId="5" fillId="4" borderId="46" xfId="0" applyFont="1" applyFill="1" applyBorder="1" applyAlignment="1">
      <alignment horizontal="left" vertical="center" shrinkToFit="1"/>
    </xf>
    <xf numFmtId="0" fontId="5" fillId="4" borderId="81" xfId="0" applyFont="1" applyFill="1" applyBorder="1" applyAlignment="1">
      <alignment horizontal="left" vertical="center" shrinkToFit="1"/>
    </xf>
    <xf numFmtId="0" fontId="2" fillId="4" borderId="12"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9" xfId="0" applyFont="1" applyFill="1" applyBorder="1" applyAlignment="1">
      <alignment horizontal="center" vertical="center"/>
    </xf>
    <xf numFmtId="0" fontId="4" fillId="4" borderId="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11" xfId="0" applyFont="1" applyFill="1" applyBorder="1" applyAlignment="1">
      <alignment horizontal="center" vertical="center"/>
    </xf>
    <xf numFmtId="0" fontId="0" fillId="4" borderId="17" xfId="0" applyFill="1" applyBorder="1" applyAlignment="1">
      <alignment horizontal="center" vertical="center"/>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8" fillId="4" borderId="57" xfId="0" applyFont="1" applyFill="1" applyBorder="1" applyAlignment="1">
      <alignment horizontal="center"/>
    </xf>
    <xf numFmtId="0" fontId="8" fillId="4" borderId="56" xfId="0" applyFont="1" applyFill="1" applyBorder="1" applyAlignment="1">
      <alignment horizontal="center"/>
    </xf>
    <xf numFmtId="0" fontId="8" fillId="4" borderId="79" xfId="0" applyFont="1" applyFill="1" applyBorder="1" applyAlignment="1">
      <alignment horizontal="center" vertical="center"/>
    </xf>
    <xf numFmtId="0" fontId="8" fillId="4" borderId="20" xfId="0" applyFont="1" applyFill="1" applyBorder="1" applyAlignment="1">
      <alignment horizontal="center" vertical="center"/>
    </xf>
    <xf numFmtId="0" fontId="0" fillId="4" borderId="20" xfId="0" applyFill="1" applyBorder="1" applyAlignment="1">
      <alignment horizontal="center" vertical="center"/>
    </xf>
    <xf numFmtId="0" fontId="2" fillId="4"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1" xfId="0" applyFont="1" applyFill="1" applyBorder="1" applyAlignment="1">
      <alignment horizontal="center" vertical="center"/>
    </xf>
    <xf numFmtId="0" fontId="0" fillId="4" borderId="42" xfId="0" applyFill="1" applyBorder="1" applyAlignment="1">
      <alignment horizontal="center" vertical="center"/>
    </xf>
    <xf numFmtId="0" fontId="0" fillId="4" borderId="15" xfId="0" applyFill="1" applyBorder="1" applyAlignment="1">
      <alignment horizontal="center" vertical="center"/>
    </xf>
    <xf numFmtId="0" fontId="8" fillId="4" borderId="54" xfId="0" applyFont="1" applyFill="1" applyBorder="1" applyAlignment="1">
      <alignment horizontal="center"/>
    </xf>
    <xf numFmtId="0" fontId="2" fillId="4" borderId="13" xfId="0" applyFont="1" applyFill="1" applyBorder="1" applyAlignment="1">
      <alignment horizontal="center" vertical="center"/>
    </xf>
    <xf numFmtId="0" fontId="2" fillId="4" borderId="0" xfId="0" applyFont="1" applyFill="1" applyAlignment="1">
      <alignment horizontal="center" vertical="center"/>
    </xf>
    <xf numFmtId="0" fontId="2" fillId="4" borderId="2" xfId="0" applyFont="1" applyFill="1" applyBorder="1" applyAlignment="1">
      <alignment horizontal="center" vertical="center"/>
    </xf>
    <xf numFmtId="0" fontId="0" fillId="4" borderId="18" xfId="0" applyFill="1" applyBorder="1" applyAlignment="1">
      <alignment horizontal="center" vertical="center" shrinkToFit="1"/>
    </xf>
    <xf numFmtId="0" fontId="0" fillId="4" borderId="0" xfId="0" applyFill="1" applyAlignment="1">
      <alignment horizontal="center" vertical="center" shrinkToFit="1"/>
    </xf>
    <xf numFmtId="0" fontId="0" fillId="4" borderId="19" xfId="0" applyFill="1" applyBorder="1" applyAlignment="1">
      <alignment horizontal="center" vertical="center" shrinkToFit="1"/>
    </xf>
    <xf numFmtId="0" fontId="5" fillId="4" borderId="0" xfId="0" applyFont="1" applyFill="1" applyAlignment="1">
      <alignment horizontal="left" vertical="center"/>
    </xf>
    <xf numFmtId="0" fontId="4" fillId="4" borderId="32"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7" fillId="4" borderId="24" xfId="0" applyFont="1" applyFill="1" applyBorder="1" applyAlignment="1">
      <alignment horizontal="center" vertical="center"/>
    </xf>
    <xf numFmtId="0" fontId="7" fillId="4" borderId="37" xfId="0" applyFont="1" applyFill="1" applyBorder="1" applyAlignment="1">
      <alignment horizontal="center" vertical="center"/>
    </xf>
    <xf numFmtId="0" fontId="2" fillId="4" borderId="15" xfId="0" applyFont="1" applyFill="1" applyBorder="1" applyAlignment="1">
      <alignment horizontal="center" vertical="center" shrinkToFit="1"/>
    </xf>
    <xf numFmtId="0" fontId="0" fillId="4" borderId="15" xfId="0" applyFill="1" applyBorder="1" applyAlignment="1">
      <alignment horizontal="left" vertical="center" shrinkToFit="1"/>
    </xf>
    <xf numFmtId="0" fontId="0" fillId="4" borderId="59" xfId="0" applyFill="1" applyBorder="1" applyAlignment="1">
      <alignment horizontal="left" vertical="center" shrinkToFit="1"/>
    </xf>
    <xf numFmtId="0" fontId="6" fillId="4" borderId="0" xfId="0" applyFont="1" applyFill="1" applyAlignment="1">
      <alignment horizontal="left" vertical="center" shrinkToFit="1"/>
    </xf>
    <xf numFmtId="0" fontId="0" fillId="4" borderId="0" xfId="0" applyFill="1" applyAlignment="1">
      <alignment horizontal="center" vertical="center"/>
    </xf>
    <xf numFmtId="0" fontId="4" fillId="4" borderId="8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4" fillId="4" borderId="84" xfId="0" applyFont="1" applyFill="1" applyBorder="1" applyAlignment="1">
      <alignment horizontal="center" vertical="center" shrinkToFit="1"/>
    </xf>
    <xf numFmtId="0" fontId="4" fillId="4" borderId="85" xfId="0" applyFont="1" applyFill="1" applyBorder="1" applyAlignment="1">
      <alignment horizontal="center" vertical="center" shrinkToFit="1"/>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9" fillId="4" borderId="0" xfId="0" applyFont="1" applyFill="1" applyAlignment="1">
      <alignment horizontal="center" vertical="center" shrinkToFit="1"/>
    </xf>
    <xf numFmtId="0" fontId="4" fillId="4" borderId="52" xfId="0" applyFont="1" applyFill="1" applyBorder="1" applyAlignment="1">
      <alignment horizontal="center" vertical="center" shrinkToFit="1"/>
    </xf>
    <xf numFmtId="0" fontId="4" fillId="4" borderId="53" xfId="0" applyFont="1" applyFill="1" applyBorder="1" applyAlignment="1">
      <alignment horizontal="center" vertical="center" shrinkToFit="1"/>
    </xf>
    <xf numFmtId="0" fontId="4" fillId="4" borderId="53" xfId="0" applyFont="1" applyFill="1" applyBorder="1" applyAlignment="1">
      <alignment horizontal="left" vertical="center" shrinkToFit="1"/>
    </xf>
    <xf numFmtId="0" fontId="4" fillId="4" borderId="54" xfId="0" applyFont="1" applyFill="1" applyBorder="1" applyAlignment="1">
      <alignment horizontal="left" vertical="center" shrinkToFit="1"/>
    </xf>
    <xf numFmtId="0" fontId="4" fillId="4" borderId="57" xfId="0" applyFont="1" applyFill="1" applyBorder="1" applyAlignment="1">
      <alignment horizontal="left" vertical="center" shrinkToFit="1"/>
    </xf>
    <xf numFmtId="0" fontId="4" fillId="4" borderId="55" xfId="0" applyFont="1" applyFill="1" applyBorder="1" applyAlignment="1">
      <alignment horizontal="left" vertical="center" shrinkToFit="1"/>
    </xf>
    <xf numFmtId="0" fontId="8" fillId="4" borderId="16" xfId="0" applyFont="1" applyFill="1" applyBorder="1" applyAlignment="1">
      <alignment horizontal="center"/>
    </xf>
    <xf numFmtId="0" fontId="8" fillId="4" borderId="18" xfId="0" applyFont="1" applyFill="1" applyBorder="1" applyAlignment="1">
      <alignment horizontal="center"/>
    </xf>
    <xf numFmtId="0" fontId="2" fillId="4" borderId="80" xfId="0" applyFont="1" applyFill="1" applyBorder="1" applyAlignment="1">
      <alignment horizontal="center" vertical="center"/>
    </xf>
    <xf numFmtId="0" fontId="2" fillId="4" borderId="58" xfId="0" applyFont="1" applyFill="1" applyBorder="1" applyAlignment="1">
      <alignment horizontal="center" vertical="center"/>
    </xf>
    <xf numFmtId="0" fontId="4" fillId="4" borderId="28" xfId="0" applyFont="1" applyFill="1" applyBorder="1" applyAlignment="1">
      <alignment horizontal="center" vertical="center" shrinkToFit="1"/>
    </xf>
    <xf numFmtId="0" fontId="4" fillId="4" borderId="93" xfId="0" applyFont="1" applyFill="1" applyBorder="1" applyAlignment="1">
      <alignment horizontal="center" vertical="center" shrinkToFit="1"/>
    </xf>
    <xf numFmtId="0" fontId="4" fillId="4" borderId="94" xfId="0" applyFont="1" applyFill="1" applyBorder="1" applyAlignment="1">
      <alignment horizontal="center" vertical="center" shrinkToFit="1"/>
    </xf>
    <xf numFmtId="0" fontId="15" fillId="4" borderId="0" xfId="0" applyFont="1" applyFill="1" applyAlignment="1">
      <alignment horizontal="right" vertical="center"/>
    </xf>
    <xf numFmtId="177" fontId="16" fillId="4" borderId="50" xfId="0" applyNumberFormat="1" applyFont="1" applyFill="1" applyBorder="1" applyAlignment="1">
      <alignment horizontal="center" vertical="center"/>
    </xf>
    <xf numFmtId="177" fontId="17" fillId="4" borderId="51" xfId="0" applyNumberFormat="1" applyFont="1" applyFill="1" applyBorder="1" applyAlignment="1">
      <alignment horizontal="center" vertical="center"/>
    </xf>
    <xf numFmtId="177" fontId="17" fillId="4" borderId="63" xfId="0" applyNumberFormat="1" applyFont="1" applyFill="1" applyBorder="1" applyAlignment="1">
      <alignment horizontal="center" vertical="center"/>
    </xf>
    <xf numFmtId="0" fontId="0" fillId="4" borderId="17" xfId="0" applyFill="1" applyBorder="1" applyAlignment="1">
      <alignment horizontal="center" vertical="center" textRotation="255" shrinkToFit="1"/>
    </xf>
    <xf numFmtId="0" fontId="0" fillId="4" borderId="11" xfId="0" applyFill="1" applyBorder="1" applyAlignment="1">
      <alignment horizontal="center" vertical="center" textRotation="255" shrinkToFit="1"/>
    </xf>
    <xf numFmtId="0" fontId="0" fillId="4" borderId="17" xfId="0" applyFill="1" applyBorder="1" applyAlignment="1">
      <alignment horizontal="left" vertical="center"/>
    </xf>
    <xf numFmtId="0" fontId="0" fillId="4" borderId="35" xfId="0" applyFill="1" applyBorder="1" applyAlignment="1">
      <alignment horizontal="left" vertical="center"/>
    </xf>
    <xf numFmtId="0" fontId="0" fillId="4" borderId="11" xfId="0" applyFill="1" applyBorder="1" applyAlignment="1">
      <alignment horizontal="center" vertical="center"/>
    </xf>
    <xf numFmtId="0" fontId="6" fillId="4" borderId="20" xfId="0" applyFont="1" applyFill="1" applyBorder="1" applyAlignment="1">
      <alignment horizontal="distributed" vertical="center" shrinkToFit="1"/>
    </xf>
    <xf numFmtId="0" fontId="0" fillId="4" borderId="17" xfId="0" applyFill="1" applyBorder="1" applyAlignment="1">
      <alignment horizontal="center" vertical="center" shrinkToFit="1"/>
    </xf>
    <xf numFmtId="0" fontId="6" fillId="4" borderId="20"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43" xfId="0" applyFont="1" applyFill="1" applyBorder="1" applyAlignment="1">
      <alignment horizontal="center" vertical="center"/>
    </xf>
    <xf numFmtId="0" fontId="0" fillId="4" borderId="1" xfId="0" applyFill="1" applyBorder="1" applyAlignment="1">
      <alignment horizontal="center" vertical="center"/>
    </xf>
    <xf numFmtId="0" fontId="0" fillId="4" borderId="35" xfId="0"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0" fillId="4" borderId="4" xfId="0" applyFill="1" applyBorder="1" applyAlignment="1">
      <alignment horizontal="center" vertical="top"/>
    </xf>
    <xf numFmtId="0" fontId="0" fillId="4" borderId="5" xfId="0" applyFill="1" applyBorder="1" applyAlignment="1">
      <alignment horizontal="center" vertical="top"/>
    </xf>
    <xf numFmtId="0" fontId="0" fillId="4" borderId="6" xfId="0" applyFill="1" applyBorder="1" applyAlignment="1">
      <alignment horizontal="center" vertical="top"/>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8" xfId="0" applyFill="1" applyBorder="1" applyAlignment="1">
      <alignment horizontal="center" vertical="center"/>
    </xf>
    <xf numFmtId="0" fontId="0" fillId="4" borderId="45" xfId="0" applyFill="1" applyBorder="1" applyAlignment="1">
      <alignment horizontal="center" vertical="center"/>
    </xf>
    <xf numFmtId="0" fontId="0" fillId="4" borderId="49" xfId="0" applyFill="1" applyBorder="1" applyAlignment="1">
      <alignment horizontal="center" vertical="center"/>
    </xf>
    <xf numFmtId="0" fontId="0" fillId="4" borderId="46" xfId="0" applyFill="1" applyBorder="1" applyAlignment="1">
      <alignment horizontal="center" vertical="center" shrinkToFit="1"/>
    </xf>
    <xf numFmtId="0" fontId="0" fillId="4" borderId="47" xfId="0" applyFill="1" applyBorder="1" applyAlignment="1">
      <alignment horizontal="center" vertical="center" shrinkToFi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18" xfId="0" applyFill="1" applyBorder="1" applyAlignment="1">
      <alignment horizontal="center" vertical="center"/>
    </xf>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0" fillId="4" borderId="33" xfId="0" applyFill="1" applyBorder="1" applyAlignment="1">
      <alignment horizontal="center" vertical="center"/>
    </xf>
    <xf numFmtId="0" fontId="0" fillId="4" borderId="12" xfId="0" applyFill="1" applyBorder="1" applyAlignment="1">
      <alignment horizontal="left" vertical="center" shrinkToFit="1"/>
    </xf>
    <xf numFmtId="0" fontId="2" fillId="4" borderId="0" xfId="0" applyFont="1" applyFill="1" applyAlignment="1">
      <alignment horizontal="center" vertical="center" wrapText="1"/>
    </xf>
    <xf numFmtId="0" fontId="0" fillId="4" borderId="9" xfId="0" applyFill="1" applyBorder="1" applyAlignment="1">
      <alignment horizontal="center" vertical="center" shrinkToFit="1"/>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61" xfId="0" applyFill="1" applyBorder="1" applyAlignment="1">
      <alignment horizontal="left" vertical="center"/>
    </xf>
    <xf numFmtId="0" fontId="0" fillId="4" borderId="71" xfId="0" applyFill="1" applyBorder="1" applyAlignment="1">
      <alignment horizontal="center" vertical="center" shrinkToFit="1"/>
    </xf>
    <xf numFmtId="0" fontId="0" fillId="4" borderId="72" xfId="0" applyFill="1" applyBorder="1" applyAlignment="1">
      <alignment horizontal="center" vertical="center" shrinkToFit="1"/>
    </xf>
    <xf numFmtId="0" fontId="0" fillId="4" borderId="74" xfId="0" applyFill="1" applyBorder="1" applyAlignment="1">
      <alignment horizontal="center" vertical="center" shrinkToFit="1"/>
    </xf>
    <xf numFmtId="0" fontId="0" fillId="4" borderId="75" xfId="0" applyFill="1" applyBorder="1" applyAlignment="1">
      <alignment horizontal="center" vertical="center" shrinkToFit="1"/>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75" xfId="0" applyFill="1" applyBorder="1" applyAlignment="1">
      <alignment horizontal="center" vertical="center"/>
    </xf>
    <xf numFmtId="0" fontId="0" fillId="4" borderId="76" xfId="0" applyFill="1" applyBorder="1" applyAlignment="1">
      <alignment horizontal="center" vertical="center"/>
    </xf>
    <xf numFmtId="41"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0" fillId="4" borderId="90" xfId="0" applyFill="1" applyBorder="1" applyAlignment="1">
      <alignment horizontal="center" vertical="center" textRotation="255" shrinkToFit="1"/>
    </xf>
    <xf numFmtId="0" fontId="0" fillId="4" borderId="34" xfId="0" applyFill="1" applyBorder="1" applyAlignment="1">
      <alignment horizontal="center" vertical="center" textRotation="255" shrinkToFit="1"/>
    </xf>
    <xf numFmtId="0" fontId="0" fillId="4" borderId="35" xfId="0" applyFill="1" applyBorder="1" applyAlignment="1">
      <alignment horizontal="center" vertical="center" textRotation="255" shrinkToFit="1"/>
    </xf>
    <xf numFmtId="41" fontId="0" fillId="4" borderId="5" xfId="0" applyNumberFormat="1" applyFill="1" applyBorder="1" applyAlignment="1">
      <alignment horizontal="center" vertical="center"/>
    </xf>
    <xf numFmtId="0" fontId="2" fillId="4" borderId="0" xfId="0" applyFont="1" applyFill="1" applyAlignment="1">
      <alignment horizontal="right" vertical="center"/>
    </xf>
    <xf numFmtId="0" fontId="11" fillId="4" borderId="0" xfId="0" applyFont="1" applyFill="1" applyAlignment="1">
      <alignment horizontal="center" vertical="center" shrinkToFit="1"/>
    </xf>
    <xf numFmtId="0" fontId="0" fillId="4" borderId="38" xfId="0" applyFill="1" applyBorder="1" applyAlignment="1">
      <alignment horizontal="center" vertical="center" textRotation="255"/>
    </xf>
    <xf numFmtId="0" fontId="0" fillId="4" borderId="36" xfId="0" applyFill="1" applyBorder="1" applyAlignment="1">
      <alignment horizontal="center" vertical="center" textRotation="255"/>
    </xf>
    <xf numFmtId="0" fontId="0" fillId="4" borderId="26" xfId="0" applyFill="1" applyBorder="1" applyAlignment="1">
      <alignment horizontal="center" vertical="center"/>
    </xf>
    <xf numFmtId="0" fontId="0" fillId="4" borderId="27" xfId="0" applyFill="1" applyBorder="1" applyAlignment="1">
      <alignment horizontal="center" vertical="center"/>
    </xf>
    <xf numFmtId="41" fontId="7"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41" fontId="0" fillId="4" borderId="2" xfId="0" applyNumberFormat="1" applyFill="1" applyBorder="1" applyAlignment="1">
      <alignment horizontal="center" vertical="center"/>
    </xf>
    <xf numFmtId="0" fontId="2" fillId="4" borderId="91" xfId="0" applyFont="1" applyFill="1" applyBorder="1" applyAlignment="1">
      <alignment horizontal="center" vertical="center"/>
    </xf>
    <xf numFmtId="0" fontId="0" fillId="4" borderId="22"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2" xfId="0" applyFill="1" applyBorder="1" applyAlignment="1">
      <alignment horizontal="center" vertical="center"/>
    </xf>
    <xf numFmtId="0" fontId="0" fillId="4" borderId="9" xfId="0" applyFill="1" applyBorder="1" applyAlignment="1">
      <alignment horizontal="center" vertical="center"/>
    </xf>
    <xf numFmtId="0" fontId="0" fillId="4" borderId="88" xfId="0" applyFill="1" applyBorder="1" applyAlignment="1">
      <alignment horizontal="center" vertical="center"/>
    </xf>
    <xf numFmtId="0" fontId="0" fillId="4" borderId="21" xfId="0" applyFill="1" applyBorder="1" applyAlignment="1">
      <alignment horizontal="center" vertical="center"/>
    </xf>
    <xf numFmtId="0" fontId="0" fillId="4" borderId="78" xfId="0" applyFill="1" applyBorder="1" applyAlignment="1">
      <alignment horizontal="center" vertical="center" shrinkToFit="1"/>
    </xf>
    <xf numFmtId="0" fontId="0" fillId="4" borderId="57" xfId="0" applyFill="1" applyBorder="1" applyAlignment="1">
      <alignment horizontal="center" vertical="center"/>
    </xf>
    <xf numFmtId="0" fontId="0" fillId="4" borderId="56" xfId="0" applyFill="1" applyBorder="1" applyAlignment="1">
      <alignment horizontal="center" vertical="center"/>
    </xf>
    <xf numFmtId="0" fontId="0" fillId="4" borderId="54" xfId="0" applyFill="1" applyBorder="1" applyAlignment="1">
      <alignment horizontal="center" vertical="center"/>
    </xf>
    <xf numFmtId="0" fontId="0" fillId="4" borderId="78" xfId="0" applyFill="1" applyBorder="1" applyAlignment="1">
      <alignment horizontal="center" vertical="center"/>
    </xf>
    <xf numFmtId="0" fontId="4" fillId="4" borderId="89"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18" xfId="0" applyFont="1" applyFill="1" applyBorder="1" applyAlignment="1">
      <alignment horizontal="center" vertical="center" textRotation="255" shrinkToFit="1"/>
    </xf>
    <xf numFmtId="0" fontId="4" fillId="4" borderId="88" xfId="0" applyFont="1" applyFill="1" applyBorder="1" applyAlignment="1">
      <alignment horizontal="center" vertical="center" textRotation="255" shrinkToFit="1"/>
    </xf>
    <xf numFmtId="176" fontId="7" fillId="4" borderId="18" xfId="0" applyNumberFormat="1" applyFont="1" applyFill="1" applyBorder="1" applyAlignment="1">
      <alignment horizontal="center" vertical="center"/>
    </xf>
    <xf numFmtId="176" fontId="7" fillId="4" borderId="0" xfId="0" applyNumberFormat="1" applyFont="1" applyFill="1" applyAlignment="1">
      <alignment horizontal="center" vertical="center"/>
    </xf>
    <xf numFmtId="176" fontId="7" fillId="4" borderId="1" xfId="0" applyNumberFormat="1" applyFont="1" applyFill="1" applyBorder="1" applyAlignment="1">
      <alignment horizontal="center" vertical="center"/>
    </xf>
    <xf numFmtId="176" fontId="7" fillId="4" borderId="2" xfId="0" applyNumberFormat="1" applyFont="1" applyFill="1" applyBorder="1" applyAlignment="1">
      <alignment horizontal="center" vertical="center"/>
    </xf>
    <xf numFmtId="0" fontId="6" fillId="4" borderId="0" xfId="0" applyFont="1" applyFill="1" applyAlignment="1">
      <alignment horizontal="center" vertical="center" shrinkToFit="1"/>
    </xf>
    <xf numFmtId="0" fontId="6" fillId="4" borderId="7"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9" xfId="0" applyFont="1" applyFill="1" applyBorder="1" applyAlignment="1">
      <alignment horizontal="center" vertical="center"/>
    </xf>
    <xf numFmtId="0" fontId="2" fillId="4" borderId="86" xfId="0" applyFont="1" applyFill="1" applyBorder="1" applyAlignment="1">
      <alignment horizontal="center" vertical="center"/>
    </xf>
    <xf numFmtId="0" fontId="4" fillId="4" borderId="87" xfId="0" applyFont="1" applyFill="1" applyBorder="1" applyAlignment="1">
      <alignment horizontal="center" vertical="center" shrinkToFit="1"/>
    </xf>
    <xf numFmtId="0" fontId="4" fillId="4" borderId="56"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4" borderId="60" xfId="0"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2" fillId="4" borderId="77"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17"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0" fillId="0" borderId="38" xfId="0" applyBorder="1" applyAlignment="1">
      <alignment horizontal="center" vertical="center" textRotation="255"/>
    </xf>
    <xf numFmtId="0" fontId="0" fillId="0" borderId="36" xfId="0" applyBorder="1" applyAlignment="1">
      <alignment horizontal="center" vertical="center" textRotation="255"/>
    </xf>
    <xf numFmtId="0" fontId="0" fillId="0" borderId="8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35"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6" fillId="0" borderId="20" xfId="0" applyFont="1" applyBorder="1" applyAlignment="1">
      <alignment horizontal="distributed" vertical="center" shrinkToFi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43" xfId="0" applyFont="1" applyBorder="1" applyAlignment="1">
      <alignment horizontal="center" vertical="center"/>
    </xf>
    <xf numFmtId="0" fontId="0" fillId="0" borderId="17" xfId="0" applyBorder="1" applyAlignment="1">
      <alignment horizontal="center" vertical="center" shrinkToFit="1"/>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2" fillId="0" borderId="91" xfId="0" applyFont="1" applyBorder="1" applyAlignment="1">
      <alignment horizontal="center" vertical="center"/>
    </xf>
    <xf numFmtId="0" fontId="2" fillId="0" borderId="13" xfId="0" applyFont="1" applyBorder="1" applyAlignment="1">
      <alignment horizontal="center" vertical="center"/>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9" xfId="0"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61"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90"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0" xfId="0" applyAlignment="1">
      <alignment horizontal="center" vertical="center"/>
    </xf>
    <xf numFmtId="41"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lignment horizontal="center" vertical="center" shrinkToFit="1"/>
    </xf>
    <xf numFmtId="41" fontId="0" fillId="0" borderId="2" xfId="0" applyNumberFormat="1" applyBorder="1" applyAlignment="1">
      <alignment horizontal="center" vertical="center"/>
    </xf>
    <xf numFmtId="0" fontId="2" fillId="0" borderId="12" xfId="0" applyFont="1" applyBorder="1" applyAlignment="1">
      <alignment horizontal="center" vertical="center"/>
    </xf>
    <xf numFmtId="0" fontId="2" fillId="0" borderId="40"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center" vertical="center"/>
    </xf>
    <xf numFmtId="0" fontId="2" fillId="0" borderId="86" xfId="0" applyFont="1"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horizontal="center" vertical="center"/>
    </xf>
    <xf numFmtId="0" fontId="2" fillId="0" borderId="15" xfId="0" applyFont="1" applyBorder="1" applyAlignment="1">
      <alignment horizontal="center" vertical="center" shrinkToFit="1"/>
    </xf>
    <xf numFmtId="0" fontId="0" fillId="0" borderId="15" xfId="0" applyBorder="1" applyAlignment="1">
      <alignment horizontal="left" vertical="center" shrinkToFit="1"/>
    </xf>
    <xf numFmtId="0" fontId="0" fillId="0" borderId="12" xfId="0" applyBorder="1" applyAlignment="1">
      <alignment horizontal="left" vertical="center" shrinkToFit="1"/>
    </xf>
    <xf numFmtId="0" fontId="0" fillId="0" borderId="59" xfId="0" applyBorder="1" applyAlignment="1">
      <alignment horizontal="left" vertical="center" shrinkToFit="1"/>
    </xf>
    <xf numFmtId="0" fontId="5" fillId="0" borderId="77" xfId="0" applyFont="1" applyBorder="1" applyAlignment="1">
      <alignment horizontal="left" vertical="center" shrinkToFit="1"/>
    </xf>
    <xf numFmtId="0" fontId="5" fillId="0" borderId="46" xfId="0" applyFont="1" applyBorder="1" applyAlignment="1">
      <alignment horizontal="left" vertical="center" shrinkToFit="1"/>
    </xf>
    <xf numFmtId="0" fontId="5" fillId="0" borderId="81" xfId="0" applyFont="1" applyBorder="1" applyAlignment="1">
      <alignment horizontal="left" vertical="center" shrinkToFit="1"/>
    </xf>
    <xf numFmtId="41" fontId="0" fillId="0" borderId="5" xfId="0" applyNumberFormat="1" applyBorder="1" applyAlignment="1">
      <alignment horizontal="center" vertical="center"/>
    </xf>
    <xf numFmtId="0" fontId="2" fillId="0" borderId="0" xfId="0" applyFont="1" applyAlignment="1">
      <alignment horizontal="right" vertical="center"/>
    </xf>
    <xf numFmtId="41"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8" fillId="0" borderId="57" xfId="0" applyFont="1" applyBorder="1" applyAlignment="1">
      <alignment horizontal="center"/>
    </xf>
    <xf numFmtId="0" fontId="8" fillId="0" borderId="56" xfId="0" applyFont="1" applyBorder="1" applyAlignment="1">
      <alignment horizontal="center"/>
    </xf>
    <xf numFmtId="0" fontId="8" fillId="0" borderId="79" xfId="0" applyFont="1" applyBorder="1" applyAlignment="1">
      <alignment horizontal="center" vertical="center"/>
    </xf>
    <xf numFmtId="0" fontId="8" fillId="0" borderId="20" xfId="0" applyFont="1" applyBorder="1" applyAlignment="1">
      <alignment horizontal="center" vertical="center"/>
    </xf>
    <xf numFmtId="0" fontId="0" fillId="0" borderId="20" xfId="0"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9" xfId="0" applyFont="1" applyBorder="1" applyAlignment="1">
      <alignment horizontal="center" vertical="center"/>
    </xf>
    <xf numFmtId="0" fontId="2" fillId="0" borderId="1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1" xfId="0" applyFont="1" applyBorder="1" applyAlignment="1">
      <alignment horizontal="center" vertical="center"/>
    </xf>
    <xf numFmtId="0" fontId="0" fillId="0" borderId="18"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4" fillId="0" borderId="87"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31"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33" xfId="0" applyFon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78" xfId="0" applyBorder="1" applyAlignment="1">
      <alignment horizontal="center" vertical="center"/>
    </xf>
    <xf numFmtId="0" fontId="8" fillId="0" borderId="54" xfId="0" applyFont="1" applyBorder="1" applyAlignment="1">
      <alignment horizontal="center"/>
    </xf>
    <xf numFmtId="0" fontId="2" fillId="0" borderId="0" xfId="0" applyFont="1" applyAlignment="1">
      <alignment horizontal="center" vertical="center" wrapTex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9" xfId="0" applyFont="1" applyBorder="1" applyAlignment="1">
      <alignment horizontal="center" vertical="center" shrinkToFit="1"/>
    </xf>
    <xf numFmtId="0" fontId="2" fillId="0" borderId="80" xfId="0" applyFont="1" applyBorder="1" applyAlignment="1">
      <alignment horizontal="center" vertical="center"/>
    </xf>
    <xf numFmtId="0" fontId="2" fillId="0" borderId="58" xfId="0" applyFont="1" applyBorder="1" applyAlignment="1">
      <alignment horizontal="center" vertical="center"/>
    </xf>
    <xf numFmtId="0" fontId="0" fillId="0" borderId="58" xfId="0" applyBorder="1" applyAlignment="1">
      <alignment horizontal="center" vertical="center"/>
    </xf>
    <xf numFmtId="0" fontId="4" fillId="0" borderId="89"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0" fontId="4" fillId="0" borderId="18" xfId="0" applyFont="1" applyBorder="1" applyAlignment="1">
      <alignment horizontal="center" vertical="center" textRotation="255" shrinkToFit="1"/>
    </xf>
    <xf numFmtId="0" fontId="4" fillId="0" borderId="88" xfId="0" applyFont="1" applyBorder="1" applyAlignment="1">
      <alignment horizontal="center" vertical="center" textRotation="255"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8" fillId="0" borderId="16" xfId="0" applyFont="1" applyBorder="1" applyAlignment="1">
      <alignment horizontal="center"/>
    </xf>
    <xf numFmtId="0" fontId="8" fillId="0" borderId="18" xfId="0" applyFont="1" applyBorder="1" applyAlignment="1">
      <alignment horizontal="center"/>
    </xf>
    <xf numFmtId="0" fontId="2" fillId="0" borderId="2" xfId="0" applyFont="1" applyBorder="1" applyAlignment="1">
      <alignment horizontal="center" vertical="center"/>
    </xf>
    <xf numFmtId="0" fontId="0" fillId="0" borderId="78" xfId="0" applyBorder="1" applyAlignment="1">
      <alignment horizontal="center" vertical="center" shrinkToFit="1"/>
    </xf>
    <xf numFmtId="0" fontId="0" fillId="0" borderId="54" xfId="0" applyBorder="1" applyAlignment="1">
      <alignment horizontal="center" vertical="center"/>
    </xf>
    <xf numFmtId="0" fontId="9" fillId="0" borderId="0" xfId="0" applyFont="1" applyAlignment="1">
      <alignment horizontal="center" vertical="center" shrinkToFit="1"/>
    </xf>
    <xf numFmtId="0" fontId="6" fillId="0" borderId="0" xfId="0" applyFont="1" applyAlignment="1">
      <alignment horizontal="left"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3"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7"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32" xfId="0" applyFont="1" applyBorder="1" applyAlignment="1">
      <alignment horizontal="center" vertical="center" shrinkToFit="1"/>
    </xf>
    <xf numFmtId="0" fontId="4" fillId="0" borderId="23" xfId="0" applyFont="1" applyBorder="1" applyAlignment="1">
      <alignment horizontal="center" vertical="center" shrinkToFit="1"/>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5" fillId="0" borderId="0" xfId="0" applyFont="1" applyAlignment="1">
      <alignment horizontal="left" vertical="center"/>
    </xf>
    <xf numFmtId="0" fontId="15" fillId="0" borderId="0" xfId="0" applyFont="1" applyAlignment="1">
      <alignment horizontal="right" vertical="center"/>
    </xf>
    <xf numFmtId="0" fontId="0" fillId="0" borderId="0" xfId="0" applyAlignment="1">
      <alignment horizontal="left" vertical="center"/>
    </xf>
    <xf numFmtId="177" fontId="16" fillId="0" borderId="50" xfId="0" applyNumberFormat="1" applyFont="1" applyBorder="1" applyAlignment="1">
      <alignment horizontal="center" vertical="center"/>
    </xf>
    <xf numFmtId="177" fontId="17" fillId="0" borderId="51" xfId="0" applyNumberFormat="1" applyFont="1" applyBorder="1" applyAlignment="1">
      <alignment horizontal="center" vertical="center"/>
    </xf>
    <xf numFmtId="177" fontId="17" fillId="0" borderId="63" xfId="0" applyNumberFormat="1" applyFont="1" applyBorder="1" applyAlignment="1">
      <alignment horizontal="center" vertical="center"/>
    </xf>
    <xf numFmtId="0" fontId="0" fillId="4" borderId="0" xfId="0" applyFill="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C994-7555-4F9F-B679-A9FE2308C5FE}">
  <dimension ref="B2:M118"/>
  <sheetViews>
    <sheetView view="pageBreakPreview" zoomScale="130" zoomScaleNormal="100" zoomScaleSheetLayoutView="130" workbookViewId="0">
      <selection activeCell="B1" sqref="B1"/>
    </sheetView>
  </sheetViews>
  <sheetFormatPr defaultColWidth="8.69921875" defaultRowHeight="18" x14ac:dyDescent="0.45"/>
  <cols>
    <col min="1" max="1" width="4" style="40" customWidth="1"/>
    <col min="2" max="6" width="8.69921875" style="40"/>
    <col min="7" max="7" width="14.09765625" style="40" bestFit="1" customWidth="1"/>
    <col min="8" max="10" width="8.69921875" style="40"/>
    <col min="11" max="11" width="8.69921875" style="65"/>
    <col min="12" max="16384" width="8.69921875" style="40"/>
  </cols>
  <sheetData>
    <row r="2" spans="2:13" x14ac:dyDescent="0.45">
      <c r="B2" s="109" t="s">
        <v>182</v>
      </c>
      <c r="C2" s="110"/>
      <c r="D2" s="110"/>
      <c r="E2" s="110"/>
      <c r="F2" s="110"/>
      <c r="G2" s="110"/>
      <c r="H2" s="110"/>
      <c r="I2" s="111"/>
      <c r="J2" s="64"/>
      <c r="L2" s="66"/>
      <c r="M2" s="64"/>
    </row>
    <row r="3" spans="2:13" x14ac:dyDescent="0.45">
      <c r="B3" s="112" t="s">
        <v>183</v>
      </c>
      <c r="C3" s="113"/>
      <c r="D3" s="113"/>
      <c r="E3" s="113"/>
      <c r="F3" s="113"/>
      <c r="G3" s="113"/>
      <c r="H3" s="113"/>
      <c r="I3" s="114"/>
      <c r="J3" s="64"/>
      <c r="L3" s="66"/>
      <c r="M3" s="64"/>
    </row>
    <row r="4" spans="2:13" x14ac:dyDescent="0.45">
      <c r="B4" s="115" t="s">
        <v>184</v>
      </c>
      <c r="C4" s="116"/>
      <c r="D4" s="116"/>
      <c r="E4" s="116"/>
      <c r="F4" s="116"/>
      <c r="G4" s="116"/>
      <c r="H4" s="116"/>
      <c r="I4" s="117"/>
      <c r="J4" s="64"/>
      <c r="L4" s="66"/>
      <c r="M4" s="64"/>
    </row>
    <row r="5" spans="2:13" x14ac:dyDescent="0.45">
      <c r="B5" s="118" t="s">
        <v>185</v>
      </c>
      <c r="C5" s="118"/>
      <c r="D5" s="118"/>
      <c r="E5" s="118"/>
      <c r="F5" s="118"/>
      <c r="G5" s="118"/>
      <c r="H5" s="118"/>
      <c r="I5" s="67"/>
      <c r="J5" s="64"/>
      <c r="L5" s="66"/>
      <c r="M5" s="64"/>
    </row>
    <row r="6" spans="2:13" x14ac:dyDescent="0.45">
      <c r="B6" s="118" t="s">
        <v>186</v>
      </c>
      <c r="C6" s="118"/>
      <c r="D6" s="118"/>
      <c r="E6" s="118"/>
      <c r="F6" s="118"/>
      <c r="G6" s="118"/>
      <c r="H6" s="118"/>
      <c r="I6" s="67"/>
      <c r="J6" s="64"/>
      <c r="L6" s="66"/>
      <c r="M6" s="64"/>
    </row>
    <row r="7" spans="2:13" x14ac:dyDescent="0.45">
      <c r="B7" s="43"/>
      <c r="C7" s="43"/>
      <c r="D7" s="43"/>
      <c r="E7" s="43"/>
      <c r="F7" s="43"/>
      <c r="G7" s="43"/>
      <c r="H7" s="43"/>
      <c r="I7" s="43"/>
      <c r="J7" s="64"/>
      <c r="L7" s="66"/>
      <c r="M7" s="64"/>
    </row>
    <row r="8" spans="2:13" x14ac:dyDescent="0.45">
      <c r="B8" s="113" t="s">
        <v>188</v>
      </c>
      <c r="C8" s="113"/>
      <c r="D8" s="113"/>
      <c r="E8" s="113"/>
      <c r="F8" s="113"/>
      <c r="G8" s="113"/>
      <c r="H8" s="113"/>
      <c r="I8" s="113"/>
      <c r="J8" s="68"/>
      <c r="L8" s="66"/>
      <c r="M8" s="64"/>
    </row>
    <row r="9" spans="2:13" x14ac:dyDescent="0.45">
      <c r="B9" s="113" t="s">
        <v>106</v>
      </c>
      <c r="C9" s="113"/>
      <c r="D9" s="113"/>
      <c r="E9" s="113"/>
      <c r="F9" s="113"/>
      <c r="G9" s="113"/>
      <c r="H9" s="113"/>
      <c r="I9" s="113"/>
      <c r="J9" s="68"/>
      <c r="L9" s="66"/>
      <c r="M9" s="64"/>
    </row>
    <row r="10" spans="2:13" ht="18.600000000000001" thickBot="1" x14ac:dyDescent="0.5">
      <c r="B10" s="113" t="s">
        <v>105</v>
      </c>
      <c r="C10" s="113"/>
      <c r="D10" s="113"/>
      <c r="E10" s="113"/>
      <c r="F10" s="113"/>
      <c r="G10" s="113"/>
      <c r="H10" s="113"/>
      <c r="I10" s="113"/>
      <c r="J10" s="68"/>
      <c r="L10" s="66"/>
      <c r="M10" s="64"/>
    </row>
    <row r="11" spans="2:13" ht="18.600000000000001" thickBot="1" x14ac:dyDescent="0.5">
      <c r="B11" s="124" t="s">
        <v>187</v>
      </c>
      <c r="C11" s="124"/>
      <c r="D11" s="120"/>
      <c r="E11" s="128"/>
      <c r="F11" s="129"/>
      <c r="G11" s="43"/>
      <c r="H11" s="43"/>
      <c r="I11" s="43"/>
      <c r="J11" s="68"/>
      <c r="L11" s="66"/>
      <c r="M11" s="64"/>
    </row>
    <row r="13" spans="2:13" ht="18.600000000000001" thickBot="1" x14ac:dyDescent="0.5">
      <c r="B13" s="119" t="s">
        <v>189</v>
      </c>
      <c r="C13" s="119"/>
      <c r="D13" s="119"/>
      <c r="E13" s="119"/>
      <c r="F13" s="119"/>
      <c r="G13" s="119"/>
      <c r="H13" s="119"/>
      <c r="I13" s="119"/>
    </row>
    <row r="14" spans="2:13" ht="18.600000000000001" thickBot="1" x14ac:dyDescent="0.5">
      <c r="B14" s="124" t="s">
        <v>126</v>
      </c>
      <c r="C14" s="124"/>
      <c r="D14" s="120"/>
      <c r="E14" s="130" t="s">
        <v>154</v>
      </c>
      <c r="F14" s="131"/>
      <c r="G14" s="131"/>
      <c r="H14" s="132"/>
      <c r="I14" s="67" t="s">
        <v>91</v>
      </c>
    </row>
    <row r="15" spans="2:13" x14ac:dyDescent="0.45">
      <c r="B15" s="100"/>
      <c r="C15" s="100"/>
      <c r="D15" s="100"/>
      <c r="E15" s="99"/>
      <c r="F15" s="99"/>
      <c r="G15" s="99"/>
      <c r="H15" s="99"/>
      <c r="I15" s="67"/>
    </row>
    <row r="16" spans="2:13" s="67" customFormat="1" ht="18.600000000000001" thickBot="1" x14ac:dyDescent="0.5">
      <c r="B16" s="119" t="s">
        <v>190</v>
      </c>
      <c r="C16" s="119"/>
      <c r="D16" s="119"/>
      <c r="E16" s="119"/>
      <c r="F16" s="119"/>
      <c r="G16" s="119"/>
      <c r="H16" s="119"/>
      <c r="I16" s="119"/>
      <c r="K16" s="101"/>
    </row>
    <row r="17" spans="2:12" ht="18.600000000000001" thickBot="1" x14ac:dyDescent="0.5">
      <c r="B17" s="120" t="s">
        <v>12</v>
      </c>
      <c r="C17" s="121"/>
      <c r="D17" s="122"/>
      <c r="E17" s="71" t="s">
        <v>93</v>
      </c>
      <c r="F17" s="72" t="s">
        <v>92</v>
      </c>
      <c r="G17" s="67" t="s">
        <v>91</v>
      </c>
    </row>
    <row r="19" spans="2:12" x14ac:dyDescent="0.45">
      <c r="B19" s="41" t="s">
        <v>75</v>
      </c>
    </row>
    <row r="20" spans="2:12" x14ac:dyDescent="0.45">
      <c r="B20" s="113" t="s">
        <v>197</v>
      </c>
      <c r="C20" s="113"/>
      <c r="D20" s="113"/>
      <c r="E20" s="113"/>
      <c r="F20" s="113"/>
      <c r="G20" s="113"/>
      <c r="H20" s="113"/>
      <c r="I20" s="113"/>
      <c r="J20" s="113"/>
      <c r="L20" s="65"/>
    </row>
    <row r="21" spans="2:12" x14ac:dyDescent="0.45">
      <c r="B21" s="32" t="s">
        <v>150</v>
      </c>
    </row>
    <row r="22" spans="2:12" ht="18.600000000000001" thickBot="1" x14ac:dyDescent="0.5">
      <c r="B22" s="123" t="s">
        <v>163</v>
      </c>
      <c r="C22" s="123"/>
      <c r="D22" s="123"/>
      <c r="E22" s="123"/>
      <c r="F22" s="123"/>
      <c r="G22" s="123"/>
      <c r="H22" s="123"/>
      <c r="I22" s="123"/>
    </row>
    <row r="23" spans="2:12" ht="18.600000000000001" thickBot="1" x14ac:dyDescent="0.5">
      <c r="B23" s="124" t="s">
        <v>147</v>
      </c>
      <c r="C23" s="120"/>
      <c r="D23" s="125"/>
      <c r="E23" s="126"/>
      <c r="F23" s="127"/>
    </row>
    <row r="24" spans="2:12" x14ac:dyDescent="0.45">
      <c r="B24" s="42"/>
      <c r="C24" s="42"/>
      <c r="D24" s="42"/>
      <c r="E24" s="42"/>
      <c r="F24" s="42"/>
      <c r="G24" s="42"/>
      <c r="H24" s="42"/>
      <c r="I24" s="42"/>
    </row>
    <row r="25" spans="2:12" ht="35.4" customHeight="1" x14ac:dyDescent="0.45">
      <c r="B25" s="142" t="s">
        <v>198</v>
      </c>
      <c r="C25" s="142"/>
      <c r="D25" s="142"/>
      <c r="E25" s="142"/>
      <c r="F25" s="142"/>
      <c r="G25" s="142"/>
      <c r="H25" s="142"/>
      <c r="I25" s="142"/>
      <c r="J25" s="142"/>
      <c r="L25" s="65"/>
    </row>
    <row r="26" spans="2:12" x14ac:dyDescent="0.45">
      <c r="B26" s="118" t="s">
        <v>78</v>
      </c>
      <c r="C26" s="118"/>
      <c r="D26" s="118"/>
      <c r="E26" s="118"/>
      <c r="F26" s="118"/>
      <c r="G26" s="118"/>
      <c r="H26" s="118"/>
      <c r="I26" s="118"/>
      <c r="J26" s="67"/>
      <c r="L26" s="65"/>
    </row>
    <row r="27" spans="2:12" ht="36" customHeight="1" x14ac:dyDescent="0.45">
      <c r="B27" s="142" t="s">
        <v>77</v>
      </c>
      <c r="C27" s="142"/>
      <c r="D27" s="142"/>
      <c r="E27" s="142"/>
      <c r="F27" s="142"/>
      <c r="G27" s="142"/>
      <c r="H27" s="142"/>
      <c r="I27" s="142"/>
      <c r="J27" s="142"/>
      <c r="L27" s="65"/>
    </row>
    <row r="28" spans="2:12" ht="18.600000000000001" thickBot="1" x14ac:dyDescent="0.5">
      <c r="B28" s="142" t="s">
        <v>97</v>
      </c>
      <c r="C28" s="142"/>
      <c r="D28" s="142"/>
      <c r="E28" s="142"/>
      <c r="F28" s="142"/>
      <c r="G28" s="142"/>
      <c r="H28" s="142"/>
      <c r="I28" s="142"/>
      <c r="J28" s="142"/>
      <c r="L28" s="65"/>
    </row>
    <row r="29" spans="2:12" ht="18.600000000000001" thickBot="1" x14ac:dyDescent="0.5">
      <c r="B29" s="124" t="s">
        <v>3</v>
      </c>
      <c r="C29" s="120"/>
      <c r="D29" s="135"/>
      <c r="E29" s="136"/>
      <c r="F29" s="136"/>
      <c r="G29" s="136"/>
      <c r="H29" s="136"/>
      <c r="I29" s="137"/>
    </row>
    <row r="30" spans="2:12" x14ac:dyDescent="0.45">
      <c r="B30" s="100"/>
      <c r="C30" s="100"/>
      <c r="D30" s="99"/>
      <c r="E30" s="99"/>
      <c r="F30" s="99"/>
      <c r="G30" s="99"/>
      <c r="H30" s="99"/>
      <c r="I30" s="99"/>
    </row>
    <row r="31" spans="2:12" ht="18.600000000000001" thickBot="1" x14ac:dyDescent="0.5">
      <c r="B31" s="119" t="s">
        <v>79</v>
      </c>
      <c r="C31" s="119"/>
      <c r="D31" s="119"/>
      <c r="E31" s="119"/>
      <c r="F31" s="119"/>
      <c r="G31" s="119"/>
      <c r="H31" s="119"/>
      <c r="I31" s="119"/>
      <c r="L31" s="65"/>
    </row>
    <row r="32" spans="2:12" ht="18.600000000000001" thickBot="1" x14ac:dyDescent="0.5">
      <c r="B32" s="133" t="s">
        <v>76</v>
      </c>
      <c r="C32" s="134"/>
      <c r="D32" s="135"/>
      <c r="E32" s="136"/>
      <c r="F32" s="136"/>
      <c r="G32" s="136"/>
      <c r="H32" s="136"/>
      <c r="I32" s="137"/>
    </row>
    <row r="34" spans="2:12" x14ac:dyDescent="0.45">
      <c r="B34" s="138" t="s">
        <v>199</v>
      </c>
      <c r="C34" s="138"/>
      <c r="D34" s="138"/>
      <c r="E34" s="138"/>
      <c r="F34" s="138"/>
      <c r="G34" s="138"/>
      <c r="H34" s="138"/>
      <c r="I34" s="138"/>
      <c r="L34" s="65"/>
    </row>
    <row r="35" spans="2:12" ht="18.600000000000001" thickBot="1" x14ac:dyDescent="0.5">
      <c r="B35" s="113" t="s">
        <v>106</v>
      </c>
      <c r="C35" s="113"/>
      <c r="D35" s="113"/>
      <c r="E35" s="113"/>
      <c r="F35" s="113"/>
      <c r="G35" s="113"/>
      <c r="H35" s="113"/>
      <c r="I35" s="113"/>
      <c r="L35" s="65"/>
    </row>
    <row r="36" spans="2:12" ht="18.600000000000001" thickBot="1" x14ac:dyDescent="0.5">
      <c r="B36" s="124" t="s">
        <v>4</v>
      </c>
      <c r="C36" s="120"/>
      <c r="D36" s="139"/>
      <c r="E36" s="140"/>
      <c r="F36" s="140"/>
      <c r="G36" s="140"/>
      <c r="H36" s="140"/>
      <c r="I36" s="141"/>
      <c r="K36" s="65" t="str">
        <f ca="1">IF(D36=0,"",DATEDIF(D36,TODAY(),"Y"))</f>
        <v/>
      </c>
    </row>
    <row r="38" spans="2:12" ht="18.600000000000001" thickBot="1" x14ac:dyDescent="0.5">
      <c r="B38" s="67" t="s">
        <v>202</v>
      </c>
    </row>
    <row r="39" spans="2:12" ht="18.600000000000001" thickBot="1" x14ac:dyDescent="0.5">
      <c r="B39" s="124" t="s">
        <v>81</v>
      </c>
      <c r="C39" s="120"/>
      <c r="D39" s="135"/>
      <c r="E39" s="137"/>
      <c r="F39" s="40" t="s">
        <v>104</v>
      </c>
    </row>
    <row r="40" spans="2:12" x14ac:dyDescent="0.45">
      <c r="B40" s="100"/>
      <c r="C40" s="100"/>
      <c r="D40" s="99"/>
      <c r="E40" s="99"/>
    </row>
    <row r="41" spans="2:12" x14ac:dyDescent="0.45">
      <c r="B41" s="119" t="s">
        <v>200</v>
      </c>
      <c r="C41" s="119"/>
      <c r="D41" s="119"/>
      <c r="E41" s="119"/>
      <c r="F41" s="119"/>
      <c r="G41" s="119"/>
      <c r="H41" s="119"/>
      <c r="I41" s="119"/>
      <c r="L41" s="65"/>
    </row>
    <row r="42" spans="2:12" x14ac:dyDescent="0.45">
      <c r="B42" s="119" t="s">
        <v>201</v>
      </c>
      <c r="C42" s="119"/>
      <c r="D42" s="119"/>
      <c r="E42" s="119"/>
      <c r="F42" s="119"/>
      <c r="G42" s="119"/>
      <c r="H42" s="119"/>
      <c r="I42" s="119"/>
      <c r="L42" s="65"/>
    </row>
    <row r="43" spans="2:12" ht="18.600000000000001" thickBot="1" x14ac:dyDescent="0.5">
      <c r="B43" s="119" t="s">
        <v>83</v>
      </c>
      <c r="C43" s="119"/>
      <c r="D43" s="119"/>
      <c r="E43" s="119"/>
      <c r="F43" s="119"/>
      <c r="G43" s="119"/>
      <c r="H43" s="119"/>
      <c r="I43" s="119"/>
      <c r="L43" s="65"/>
    </row>
    <row r="44" spans="2:12" ht="18.600000000000001" thickBot="1" x14ac:dyDescent="0.5">
      <c r="B44" s="124" t="s">
        <v>82</v>
      </c>
      <c r="C44" s="120"/>
      <c r="D44" s="135"/>
      <c r="E44" s="136"/>
      <c r="F44" s="136"/>
      <c r="G44" s="136"/>
      <c r="H44" s="136"/>
      <c r="I44" s="137"/>
    </row>
    <row r="46" spans="2:12" x14ac:dyDescent="0.45">
      <c r="B46" s="119" t="s">
        <v>203</v>
      </c>
      <c r="C46" s="143"/>
      <c r="D46" s="143"/>
      <c r="E46" s="143"/>
      <c r="F46" s="143"/>
      <c r="G46" s="143"/>
      <c r="H46" s="143"/>
      <c r="I46" s="143"/>
      <c r="L46" s="65"/>
    </row>
    <row r="47" spans="2:12" x14ac:dyDescent="0.45">
      <c r="B47" s="144" t="s">
        <v>204</v>
      </c>
      <c r="C47" s="144"/>
      <c r="D47" s="144"/>
      <c r="E47" s="144"/>
      <c r="F47" s="144"/>
      <c r="G47" s="144"/>
      <c r="H47" s="144"/>
      <c r="I47" s="144"/>
      <c r="J47" s="144"/>
      <c r="L47" s="65"/>
    </row>
    <row r="48" spans="2:12" x14ac:dyDescent="0.45">
      <c r="B48" s="102" t="s">
        <v>100</v>
      </c>
      <c r="C48" s="102" t="s">
        <v>101</v>
      </c>
      <c r="D48" s="145" t="s">
        <v>103</v>
      </c>
      <c r="E48" s="145"/>
      <c r="F48" s="145"/>
      <c r="G48" s="145"/>
      <c r="H48" s="145"/>
      <c r="I48" s="145"/>
      <c r="J48" s="145"/>
      <c r="L48" s="65"/>
    </row>
    <row r="49" spans="2:12" x14ac:dyDescent="0.45">
      <c r="B49" s="102" t="s">
        <v>205</v>
      </c>
      <c r="C49" s="102" t="s">
        <v>101</v>
      </c>
      <c r="D49" s="145" t="s">
        <v>102</v>
      </c>
      <c r="E49" s="145"/>
      <c r="F49" s="145"/>
      <c r="G49" s="145"/>
      <c r="H49" s="145"/>
      <c r="I49" s="145"/>
      <c r="J49" s="145"/>
      <c r="L49" s="65"/>
    </row>
    <row r="50" spans="2:12" ht="18.600000000000001" thickBot="1" x14ac:dyDescent="0.5">
      <c r="B50" s="144" t="s">
        <v>99</v>
      </c>
      <c r="C50" s="144"/>
      <c r="D50" s="144"/>
      <c r="E50" s="144"/>
      <c r="F50" s="144"/>
      <c r="G50" s="144"/>
      <c r="H50" s="144"/>
      <c r="I50" s="144"/>
      <c r="J50" s="144"/>
      <c r="L50" s="65"/>
    </row>
    <row r="51" spans="2:12" ht="18.600000000000001" thickBot="1" x14ac:dyDescent="0.5">
      <c r="B51" s="124" t="s">
        <v>5</v>
      </c>
      <c r="C51" s="120"/>
      <c r="D51" s="146" t="s">
        <v>191</v>
      </c>
      <c r="E51" s="147"/>
      <c r="F51" s="67" t="s">
        <v>91</v>
      </c>
    </row>
    <row r="53" spans="2:12" x14ac:dyDescent="0.45">
      <c r="B53" s="119" t="s">
        <v>206</v>
      </c>
      <c r="C53" s="119"/>
      <c r="D53" s="119"/>
      <c r="E53" s="119"/>
      <c r="F53" s="119"/>
      <c r="G53" s="119"/>
      <c r="H53" s="119"/>
      <c r="I53" s="119"/>
      <c r="J53" s="98"/>
      <c r="L53" s="65"/>
    </row>
    <row r="54" spans="2:12" x14ac:dyDescent="0.45">
      <c r="B54" s="113" t="s">
        <v>207</v>
      </c>
      <c r="C54" s="113"/>
      <c r="D54" s="113"/>
      <c r="E54" s="113"/>
      <c r="F54" s="113"/>
      <c r="G54" s="113"/>
      <c r="H54" s="113"/>
      <c r="I54" s="113"/>
      <c r="L54" s="65"/>
    </row>
    <row r="55" spans="2:12" x14ac:dyDescent="0.45">
      <c r="B55" s="118" t="s">
        <v>89</v>
      </c>
      <c r="C55" s="118"/>
      <c r="D55" s="118"/>
      <c r="E55" s="118"/>
      <c r="F55" s="118"/>
      <c r="G55" s="118"/>
      <c r="H55" s="118"/>
      <c r="I55" s="118"/>
      <c r="J55" s="118"/>
      <c r="L55" s="65"/>
    </row>
    <row r="56" spans="2:12" x14ac:dyDescent="0.45">
      <c r="B56" s="67" t="s">
        <v>90</v>
      </c>
      <c r="L56" s="65"/>
    </row>
    <row r="57" spans="2:12" x14ac:dyDescent="0.45">
      <c r="B57" s="148" t="s">
        <v>94</v>
      </c>
      <c r="C57" s="148"/>
      <c r="D57" s="119" t="s">
        <v>96</v>
      </c>
      <c r="E57" s="119"/>
      <c r="F57" s="119"/>
      <c r="G57" s="119"/>
      <c r="H57" s="119"/>
      <c r="I57" s="119"/>
      <c r="J57" s="119"/>
      <c r="L57" s="65"/>
    </row>
    <row r="58" spans="2:12" ht="18" customHeight="1" x14ac:dyDescent="0.45">
      <c r="D58" s="152" t="s">
        <v>95</v>
      </c>
      <c r="E58" s="152"/>
      <c r="F58" s="152"/>
      <c r="G58" s="152"/>
      <c r="H58" s="152"/>
      <c r="I58" s="152"/>
      <c r="J58" s="152"/>
      <c r="L58" s="65"/>
    </row>
    <row r="59" spans="2:12" x14ac:dyDescent="0.45">
      <c r="L59" s="65"/>
    </row>
    <row r="60" spans="2:12" x14ac:dyDescent="0.45">
      <c r="B60" s="148" t="s">
        <v>208</v>
      </c>
      <c r="C60" s="148"/>
      <c r="D60" s="119" t="s">
        <v>209</v>
      </c>
      <c r="E60" s="119"/>
      <c r="F60" s="119"/>
      <c r="G60" s="119"/>
      <c r="H60" s="119"/>
      <c r="I60" s="119"/>
      <c r="J60" s="119"/>
      <c r="L60" s="65"/>
    </row>
    <row r="61" spans="2:12" ht="18.600000000000001" thickBot="1" x14ac:dyDescent="0.5">
      <c r="D61" s="113" t="s">
        <v>98</v>
      </c>
      <c r="E61" s="113"/>
      <c r="F61" s="113"/>
      <c r="G61" s="113"/>
      <c r="H61" s="113"/>
      <c r="I61" s="113"/>
      <c r="J61" s="113"/>
      <c r="L61" s="65"/>
    </row>
    <row r="62" spans="2:12" ht="18.600000000000001" thickBot="1" x14ac:dyDescent="0.5">
      <c r="B62" s="124" t="s">
        <v>7</v>
      </c>
      <c r="C62" s="120"/>
      <c r="D62" s="135"/>
      <c r="E62" s="136"/>
      <c r="F62" s="136"/>
      <c r="G62" s="137"/>
    </row>
    <row r="64" spans="2:12" ht="18.600000000000001" thickBot="1" x14ac:dyDescent="0.5">
      <c r="B64" s="32" t="s">
        <v>152</v>
      </c>
      <c r="D64" s="40" t="s">
        <v>151</v>
      </c>
    </row>
    <row r="65" spans="2:11" ht="18.600000000000001" thickBot="1" x14ac:dyDescent="0.5">
      <c r="B65" s="124" t="s">
        <v>147</v>
      </c>
      <c r="C65" s="120"/>
      <c r="D65" s="149"/>
      <c r="E65" s="150"/>
      <c r="F65" s="151"/>
      <c r="G65" s="54"/>
      <c r="H65" s="55"/>
      <c r="I65" s="55"/>
    </row>
    <row r="66" spans="2:11" x14ac:dyDescent="0.45">
      <c r="B66" s="124" t="s">
        <v>3</v>
      </c>
      <c r="C66" s="120"/>
      <c r="D66" s="155"/>
      <c r="E66" s="157"/>
      <c r="F66" s="157"/>
      <c r="G66" s="162"/>
      <c r="H66" s="162"/>
      <c r="I66" s="163"/>
    </row>
    <row r="67" spans="2:11" x14ac:dyDescent="0.45">
      <c r="B67" s="133" t="s">
        <v>76</v>
      </c>
      <c r="C67" s="134"/>
      <c r="D67" s="155"/>
      <c r="E67" s="157"/>
      <c r="F67" s="157"/>
      <c r="G67" s="157"/>
      <c r="H67" s="157"/>
      <c r="I67" s="156"/>
    </row>
    <row r="68" spans="2:11" ht="18.600000000000001" thickBot="1" x14ac:dyDescent="0.5">
      <c r="B68" s="124" t="s">
        <v>4</v>
      </c>
      <c r="C68" s="120"/>
      <c r="D68" s="164"/>
      <c r="E68" s="165"/>
      <c r="F68" s="166"/>
      <c r="G68" s="166"/>
      <c r="H68" s="166"/>
      <c r="I68" s="167"/>
      <c r="K68" s="65">
        <f ca="1">DATEDIF(D68,TODAY(),"Y")</f>
        <v>125</v>
      </c>
    </row>
    <row r="69" spans="2:11" ht="18.600000000000001" thickBot="1" x14ac:dyDescent="0.5">
      <c r="B69" s="153" t="s">
        <v>81</v>
      </c>
      <c r="C69" s="154"/>
      <c r="D69" s="155"/>
      <c r="E69" s="156"/>
      <c r="F69" s="50"/>
      <c r="G69" s="51"/>
      <c r="H69" s="51"/>
      <c r="I69" s="51"/>
    </row>
    <row r="70" spans="2:11" ht="18.600000000000001" thickBot="1" x14ac:dyDescent="0.5">
      <c r="B70" s="124" t="s">
        <v>82</v>
      </c>
      <c r="C70" s="120"/>
      <c r="D70" s="155"/>
      <c r="E70" s="157"/>
      <c r="F70" s="158"/>
      <c r="G70" s="158"/>
      <c r="H70" s="158"/>
      <c r="I70" s="159"/>
    </row>
    <row r="71" spans="2:11" ht="18.600000000000001" thickBot="1" x14ac:dyDescent="0.5">
      <c r="B71" s="124" t="s">
        <v>5</v>
      </c>
      <c r="C71" s="120"/>
      <c r="D71" s="160" t="s">
        <v>191</v>
      </c>
      <c r="E71" s="161"/>
      <c r="F71" s="103" t="s">
        <v>91</v>
      </c>
      <c r="G71" s="52"/>
      <c r="H71" s="53"/>
      <c r="I71" s="53"/>
    </row>
    <row r="72" spans="2:11" ht="18.600000000000001" thickBot="1" x14ac:dyDescent="0.5">
      <c r="B72" s="124" t="s">
        <v>7</v>
      </c>
      <c r="C72" s="120"/>
      <c r="D72" s="168"/>
      <c r="E72" s="169"/>
      <c r="F72" s="170"/>
      <c r="G72" s="171"/>
    </row>
    <row r="73" spans="2:11" x14ac:dyDescent="0.45">
      <c r="B73" s="34"/>
      <c r="C73" s="34"/>
      <c r="D73" s="34"/>
      <c r="E73" s="34"/>
    </row>
    <row r="74" spans="2:11" ht="18.600000000000001" thickBot="1" x14ac:dyDescent="0.5">
      <c r="B74" s="32" t="s">
        <v>153</v>
      </c>
      <c r="D74" s="40" t="s">
        <v>151</v>
      </c>
    </row>
    <row r="75" spans="2:11" ht="18.600000000000001" thickBot="1" x14ac:dyDescent="0.5">
      <c r="B75" s="124" t="s">
        <v>147</v>
      </c>
      <c r="C75" s="120"/>
      <c r="D75" s="172"/>
      <c r="E75" s="173"/>
      <c r="F75" s="174"/>
      <c r="G75" s="54"/>
      <c r="H75" s="55"/>
      <c r="I75" s="55"/>
    </row>
    <row r="76" spans="2:11" x14ac:dyDescent="0.45">
      <c r="B76" s="124" t="s">
        <v>3</v>
      </c>
      <c r="C76" s="120"/>
      <c r="D76" s="155"/>
      <c r="E76" s="157"/>
      <c r="F76" s="157"/>
      <c r="G76" s="162"/>
      <c r="H76" s="162"/>
      <c r="I76" s="163"/>
    </row>
    <row r="77" spans="2:11" x14ac:dyDescent="0.45">
      <c r="B77" s="133" t="s">
        <v>76</v>
      </c>
      <c r="C77" s="134"/>
      <c r="D77" s="155"/>
      <c r="E77" s="157"/>
      <c r="F77" s="157"/>
      <c r="G77" s="157"/>
      <c r="H77" s="157"/>
      <c r="I77" s="156"/>
    </row>
    <row r="78" spans="2:11" ht="18.600000000000001" thickBot="1" x14ac:dyDescent="0.5">
      <c r="B78" s="124" t="s">
        <v>4</v>
      </c>
      <c r="C78" s="120"/>
      <c r="D78" s="164"/>
      <c r="E78" s="165"/>
      <c r="F78" s="166"/>
      <c r="G78" s="166"/>
      <c r="H78" s="166"/>
      <c r="I78" s="167"/>
      <c r="K78" s="65">
        <f ca="1">DATEDIF(D78,TODAY(),"Y")</f>
        <v>125</v>
      </c>
    </row>
    <row r="79" spans="2:11" ht="18.600000000000001" thickBot="1" x14ac:dyDescent="0.5">
      <c r="B79" s="153" t="s">
        <v>81</v>
      </c>
      <c r="C79" s="154"/>
      <c r="D79" s="155"/>
      <c r="E79" s="156"/>
      <c r="F79" s="50"/>
      <c r="G79" s="51"/>
      <c r="H79" s="51"/>
      <c r="I79" s="51"/>
    </row>
    <row r="80" spans="2:11" ht="18.600000000000001" thickBot="1" x14ac:dyDescent="0.5">
      <c r="B80" s="124" t="s">
        <v>82</v>
      </c>
      <c r="C80" s="120"/>
      <c r="D80" s="155"/>
      <c r="E80" s="157"/>
      <c r="F80" s="158"/>
      <c r="G80" s="158"/>
      <c r="H80" s="158"/>
      <c r="I80" s="159"/>
    </row>
    <row r="81" spans="2:12" ht="18.600000000000001" thickBot="1" x14ac:dyDescent="0.5">
      <c r="B81" s="124" t="s">
        <v>5</v>
      </c>
      <c r="C81" s="120"/>
      <c r="D81" s="160" t="s">
        <v>191</v>
      </c>
      <c r="E81" s="161"/>
      <c r="F81" s="103" t="s">
        <v>91</v>
      </c>
      <c r="G81" s="52"/>
      <c r="H81" s="53"/>
      <c r="I81" s="53"/>
    </row>
    <row r="82" spans="2:12" ht="18.600000000000001" thickBot="1" x14ac:dyDescent="0.5">
      <c r="B82" s="124" t="s">
        <v>7</v>
      </c>
      <c r="C82" s="120"/>
      <c r="D82" s="168"/>
      <c r="E82" s="169"/>
      <c r="F82" s="170"/>
      <c r="G82" s="171"/>
    </row>
    <row r="83" spans="2:12" x14ac:dyDescent="0.45">
      <c r="B83" s="34"/>
      <c r="C83" s="34"/>
      <c r="D83" s="34"/>
      <c r="E83" s="34"/>
    </row>
    <row r="84" spans="2:12" x14ac:dyDescent="0.45">
      <c r="B84" s="175" t="s">
        <v>107</v>
      </c>
      <c r="C84" s="175"/>
      <c r="D84" s="175"/>
      <c r="E84" s="175"/>
      <c r="F84" s="175"/>
      <c r="G84" s="175"/>
      <c r="H84" s="175"/>
      <c r="I84" s="175"/>
      <c r="J84" s="175"/>
    </row>
    <row r="85" spans="2:12" x14ac:dyDescent="0.45">
      <c r="B85" s="138" t="s">
        <v>118</v>
      </c>
      <c r="C85" s="138"/>
      <c r="D85" s="138"/>
      <c r="E85" s="138"/>
      <c r="F85" s="138"/>
      <c r="G85" s="138"/>
      <c r="H85" s="138"/>
      <c r="I85" s="138"/>
      <c r="J85" s="138"/>
      <c r="L85" s="65"/>
    </row>
    <row r="86" spans="2:12" ht="18.600000000000001" thickBot="1" x14ac:dyDescent="0.5">
      <c r="B86" s="176" t="s">
        <v>211</v>
      </c>
      <c r="C86" s="176"/>
      <c r="D86" s="138"/>
      <c r="E86" s="138"/>
      <c r="F86" s="138"/>
      <c r="G86" s="138"/>
      <c r="H86" s="138"/>
      <c r="I86" s="138"/>
      <c r="J86" s="138"/>
      <c r="L86" s="65"/>
    </row>
    <row r="87" spans="2:12" x14ac:dyDescent="0.45">
      <c r="B87" s="124" t="s">
        <v>14</v>
      </c>
      <c r="C87" s="120"/>
      <c r="D87" s="177"/>
      <c r="E87" s="178"/>
      <c r="F87" s="178"/>
      <c r="G87" s="178"/>
      <c r="H87" s="178"/>
      <c r="I87" s="178"/>
      <c r="J87" s="179"/>
    </row>
    <row r="88" spans="2:12" x14ac:dyDescent="0.45">
      <c r="B88" s="124" t="s">
        <v>81</v>
      </c>
      <c r="C88" s="120"/>
      <c r="D88" s="155"/>
      <c r="E88" s="157"/>
      <c r="F88" s="157"/>
      <c r="G88" s="157"/>
      <c r="H88" s="157"/>
      <c r="I88" s="157"/>
      <c r="J88" s="156"/>
    </row>
    <row r="89" spans="2:12" x14ac:dyDescent="0.45">
      <c r="B89" s="124" t="s">
        <v>114</v>
      </c>
      <c r="C89" s="120"/>
      <c r="D89" s="155"/>
      <c r="E89" s="157"/>
      <c r="F89" s="157"/>
      <c r="G89" s="157"/>
      <c r="H89" s="157"/>
      <c r="I89" s="157"/>
      <c r="J89" s="156"/>
    </row>
    <row r="90" spans="2:12" x14ac:dyDescent="0.45">
      <c r="B90" s="124" t="s">
        <v>109</v>
      </c>
      <c r="C90" s="120"/>
      <c r="D90" s="155"/>
      <c r="E90" s="157"/>
      <c r="F90" s="157"/>
      <c r="G90" s="157"/>
      <c r="H90" s="157"/>
      <c r="I90" s="157"/>
      <c r="J90" s="156"/>
    </row>
    <row r="91" spans="2:12" x14ac:dyDescent="0.45">
      <c r="B91" s="124" t="s">
        <v>110</v>
      </c>
      <c r="C91" s="120"/>
      <c r="D91" s="155"/>
      <c r="E91" s="157"/>
      <c r="F91" s="157"/>
      <c r="G91" s="157"/>
      <c r="H91" s="157"/>
      <c r="I91" s="157"/>
      <c r="J91" s="156"/>
    </row>
    <row r="92" spans="2:12" x14ac:dyDescent="0.45">
      <c r="B92" s="133" t="s">
        <v>111</v>
      </c>
      <c r="C92" s="134"/>
      <c r="D92" s="155"/>
      <c r="E92" s="157"/>
      <c r="F92" s="157"/>
      <c r="G92" s="157"/>
      <c r="H92" s="157"/>
      <c r="I92" s="157"/>
      <c r="J92" s="156"/>
    </row>
    <row r="93" spans="2:12" x14ac:dyDescent="0.45">
      <c r="B93" s="124" t="s">
        <v>19</v>
      </c>
      <c r="C93" s="120"/>
      <c r="D93" s="155"/>
      <c r="E93" s="157"/>
      <c r="F93" s="157"/>
      <c r="G93" s="157"/>
      <c r="H93" s="157"/>
      <c r="I93" s="157"/>
      <c r="J93" s="156"/>
    </row>
    <row r="94" spans="2:12" ht="18.600000000000001" thickBot="1" x14ac:dyDescent="0.5">
      <c r="B94" s="124" t="s">
        <v>20</v>
      </c>
      <c r="C94" s="120"/>
      <c r="D94" s="168"/>
      <c r="E94" s="169"/>
      <c r="F94" s="169"/>
      <c r="G94" s="169"/>
      <c r="H94" s="169"/>
      <c r="I94" s="169"/>
      <c r="J94" s="180"/>
    </row>
    <row r="96" spans="2:12" x14ac:dyDescent="0.45">
      <c r="B96" s="138" t="s">
        <v>158</v>
      </c>
      <c r="C96" s="138"/>
      <c r="D96" s="138"/>
      <c r="E96" s="138"/>
    </row>
    <row r="97" spans="2:12" x14ac:dyDescent="0.45">
      <c r="B97" s="186" t="s">
        <v>212</v>
      </c>
      <c r="C97" s="187"/>
      <c r="D97" s="187"/>
      <c r="E97" s="187"/>
      <c r="F97" s="187"/>
      <c r="G97" s="187"/>
      <c r="H97" s="187"/>
      <c r="I97" s="187"/>
      <c r="J97" s="187"/>
      <c r="L97" s="65"/>
    </row>
    <row r="98" spans="2:12" ht="18.600000000000001" thickBot="1" x14ac:dyDescent="0.5">
      <c r="B98" s="138" t="s">
        <v>213</v>
      </c>
      <c r="C98" s="138"/>
      <c r="D98" s="138"/>
      <c r="E98" s="138"/>
      <c r="F98" s="138"/>
      <c r="G98" s="138"/>
      <c r="H98" s="138"/>
      <c r="I98" s="138"/>
      <c r="L98" s="65"/>
    </row>
    <row r="99" spans="2:12" ht="18.600000000000001" thickBot="1" x14ac:dyDescent="0.5">
      <c r="B99" s="188" t="s">
        <v>177</v>
      </c>
      <c r="C99" s="189"/>
      <c r="D99" s="190" t="s">
        <v>175</v>
      </c>
      <c r="E99" s="191"/>
      <c r="F99" s="191"/>
      <c r="G99" s="192"/>
    </row>
    <row r="100" spans="2:12" ht="18.600000000000001" thickBot="1" x14ac:dyDescent="0.5">
      <c r="B100" s="193" t="s">
        <v>125</v>
      </c>
      <c r="C100" s="194"/>
      <c r="D100" s="135" t="str">
        <f>VLOOKUP(D99,選択データ!M7:N10,2,FALSE)</f>
        <v>　</v>
      </c>
      <c r="E100" s="136"/>
      <c r="F100" s="136"/>
      <c r="G100" s="136"/>
      <c r="H100" s="136"/>
      <c r="I100" s="136"/>
      <c r="J100" s="137"/>
    </row>
    <row r="101" spans="2:12" x14ac:dyDescent="0.45">
      <c r="B101" s="44"/>
      <c r="C101" s="44"/>
      <c r="D101" s="44"/>
      <c r="E101" s="44"/>
    </row>
    <row r="102" spans="2:12" ht="36" customHeight="1" x14ac:dyDescent="0.45">
      <c r="B102" s="181" t="s">
        <v>214</v>
      </c>
      <c r="C102" s="181"/>
      <c r="D102" s="181"/>
      <c r="E102" s="181"/>
      <c r="F102" s="181"/>
      <c r="G102" s="181"/>
      <c r="H102" s="181"/>
      <c r="I102" s="182"/>
      <c r="J102" s="182"/>
      <c r="L102" s="65"/>
    </row>
    <row r="103" spans="2:12" ht="18.600000000000001" thickBot="1" x14ac:dyDescent="0.5">
      <c r="B103" s="118" t="s">
        <v>215</v>
      </c>
      <c r="C103" s="118"/>
      <c r="D103" s="118"/>
      <c r="E103" s="118"/>
      <c r="F103" s="118"/>
      <c r="G103" s="118"/>
      <c r="H103" s="118"/>
      <c r="L103" s="65"/>
    </row>
    <row r="104" spans="2:12" ht="18.600000000000001" thickBot="1" x14ac:dyDescent="0.5">
      <c r="B104" s="183" t="s">
        <v>115</v>
      </c>
      <c r="C104" s="183"/>
      <c r="D104" s="184"/>
      <c r="E104" s="146" t="s">
        <v>117</v>
      </c>
      <c r="F104" s="147"/>
    </row>
    <row r="105" spans="2:12" x14ac:dyDescent="0.45">
      <c r="B105" s="44"/>
      <c r="C105" s="44"/>
      <c r="D105" s="44"/>
      <c r="E105" s="44"/>
    </row>
    <row r="106" spans="2:12" x14ac:dyDescent="0.45">
      <c r="B106" s="138" t="s">
        <v>170</v>
      </c>
      <c r="C106" s="138"/>
      <c r="D106" s="138"/>
      <c r="E106" s="138"/>
      <c r="F106" s="138"/>
      <c r="G106" s="138"/>
      <c r="H106" s="138"/>
      <c r="I106" s="138"/>
      <c r="J106" s="138"/>
    </row>
    <row r="107" spans="2:12" x14ac:dyDescent="0.45">
      <c r="B107" s="45" t="s">
        <v>171</v>
      </c>
      <c r="C107" s="44"/>
      <c r="D107" s="44"/>
      <c r="E107" s="44"/>
      <c r="F107" s="44"/>
      <c r="G107" s="44"/>
      <c r="H107" s="44"/>
      <c r="I107" s="44"/>
      <c r="J107" s="44"/>
    </row>
    <row r="108" spans="2:12" s="46" customFormat="1" x14ac:dyDescent="0.45">
      <c r="B108" s="42"/>
      <c r="C108" s="42"/>
      <c r="D108" s="39" t="s">
        <v>162</v>
      </c>
      <c r="E108" s="33" t="s">
        <v>169</v>
      </c>
      <c r="F108" s="185" t="s">
        <v>168</v>
      </c>
      <c r="G108" s="185"/>
      <c r="J108" s="42"/>
      <c r="K108" s="65"/>
    </row>
    <row r="109" spans="2:12" x14ac:dyDescent="0.45">
      <c r="B109" s="183" t="s">
        <v>119</v>
      </c>
      <c r="C109" s="183"/>
      <c r="D109" s="36">
        <f>VLOOKUP(受講申込書!$H$8,選択データ!H3:I4,2,FALSE)</f>
        <v>10890</v>
      </c>
      <c r="E109" s="35">
        <f>COUNTA(D76,D66,D29)</f>
        <v>0</v>
      </c>
      <c r="F109" s="195">
        <f>D109*E109</f>
        <v>0</v>
      </c>
      <c r="G109" s="195"/>
      <c r="H109" s="40" t="s">
        <v>164</v>
      </c>
    </row>
    <row r="110" spans="2:12" ht="18.600000000000001" thickBot="1" x14ac:dyDescent="0.5">
      <c r="B110" s="37"/>
      <c r="C110" s="37"/>
      <c r="D110" s="38" t="s">
        <v>165</v>
      </c>
      <c r="E110" s="48" t="s">
        <v>166</v>
      </c>
      <c r="F110" s="197" t="s">
        <v>141</v>
      </c>
      <c r="G110" s="198"/>
    </row>
    <row r="111" spans="2:12" ht="18.600000000000001" thickBot="1" x14ac:dyDescent="0.5">
      <c r="B111" s="183" t="s">
        <v>13</v>
      </c>
      <c r="C111" s="183"/>
      <c r="D111" s="56">
        <f>VLOOKUP(受講申込書!$H$8,料金データ!C9:E9,3,FALSE)</f>
        <v>2310</v>
      </c>
      <c r="E111" s="70">
        <f>COUNTA(D76,D66,D29)</f>
        <v>0</v>
      </c>
      <c r="F111" s="199">
        <f>D111*E111</f>
        <v>0</v>
      </c>
      <c r="G111" s="195"/>
      <c r="H111" s="40" t="s">
        <v>167</v>
      </c>
      <c r="J111" s="47"/>
    </row>
    <row r="112" spans="2:12" x14ac:dyDescent="0.45">
      <c r="B112" s="113" t="s">
        <v>193</v>
      </c>
      <c r="C112" s="113"/>
      <c r="D112" s="113"/>
      <c r="E112" s="113"/>
      <c r="F112" s="113"/>
      <c r="G112" s="113"/>
      <c r="H112" s="113"/>
      <c r="I112" s="113"/>
      <c r="J112" s="47"/>
    </row>
    <row r="113" spans="2:10" x14ac:dyDescent="0.45">
      <c r="B113" s="43"/>
      <c r="C113" s="34"/>
      <c r="D113" s="37"/>
      <c r="E113" s="57"/>
      <c r="F113" s="69"/>
      <c r="G113" s="69"/>
      <c r="J113" s="47"/>
    </row>
    <row r="114" spans="2:10" x14ac:dyDescent="0.45">
      <c r="D114" s="183" t="s">
        <v>120</v>
      </c>
      <c r="E114" s="183"/>
      <c r="F114" s="195">
        <f>SUM(F109:G111)</f>
        <v>0</v>
      </c>
      <c r="G114" s="195"/>
    </row>
    <row r="115" spans="2:10" x14ac:dyDescent="0.45">
      <c r="D115" s="123" t="s">
        <v>192</v>
      </c>
      <c r="E115" s="123"/>
      <c r="F115" s="123"/>
      <c r="G115" s="123"/>
      <c r="H115" s="123"/>
      <c r="I115" s="123"/>
      <c r="J115" s="123"/>
    </row>
    <row r="116" spans="2:10" x14ac:dyDescent="0.45">
      <c r="B116" s="113"/>
      <c r="C116" s="113"/>
      <c r="D116" s="113"/>
      <c r="E116" s="113"/>
      <c r="F116" s="113"/>
      <c r="G116" s="113"/>
      <c r="H116" s="113"/>
      <c r="I116" s="113"/>
      <c r="J116" s="113"/>
    </row>
    <row r="117" spans="2:10" x14ac:dyDescent="0.45">
      <c r="B117" s="119" t="s">
        <v>194</v>
      </c>
      <c r="C117" s="119"/>
      <c r="D117" s="119"/>
      <c r="E117" s="119"/>
      <c r="F117" s="119"/>
      <c r="G117" s="119"/>
      <c r="H117" s="119"/>
      <c r="I117" s="119"/>
      <c r="J117" s="119"/>
    </row>
    <row r="118" spans="2:10" x14ac:dyDescent="0.45">
      <c r="B118" s="196" t="s">
        <v>195</v>
      </c>
      <c r="C118" s="196"/>
      <c r="D118" s="196"/>
      <c r="E118" s="196"/>
      <c r="F118" s="196"/>
      <c r="G118" s="196"/>
      <c r="H118" s="196"/>
      <c r="I118" s="196"/>
      <c r="J118" s="196"/>
    </row>
  </sheetData>
  <mergeCells count="133">
    <mergeCell ref="D114:E114"/>
    <mergeCell ref="F114:G114"/>
    <mergeCell ref="D115:J115"/>
    <mergeCell ref="B116:J116"/>
    <mergeCell ref="B117:J117"/>
    <mergeCell ref="B118:J118"/>
    <mergeCell ref="B109:C109"/>
    <mergeCell ref="F109:G109"/>
    <mergeCell ref="F110:G110"/>
    <mergeCell ref="B111:C111"/>
    <mergeCell ref="F111:G111"/>
    <mergeCell ref="B112:I112"/>
    <mergeCell ref="B102:J102"/>
    <mergeCell ref="B103:H103"/>
    <mergeCell ref="B104:D104"/>
    <mergeCell ref="E104:F104"/>
    <mergeCell ref="B106:J106"/>
    <mergeCell ref="F108:G108"/>
    <mergeCell ref="B96:E96"/>
    <mergeCell ref="B97:J97"/>
    <mergeCell ref="B98:I98"/>
    <mergeCell ref="B99:C99"/>
    <mergeCell ref="D99:G99"/>
    <mergeCell ref="B100:C100"/>
    <mergeCell ref="D100:J100"/>
    <mergeCell ref="B92:C92"/>
    <mergeCell ref="D92:J92"/>
    <mergeCell ref="B93:C93"/>
    <mergeCell ref="D93:J93"/>
    <mergeCell ref="B94:C94"/>
    <mergeCell ref="D94:J94"/>
    <mergeCell ref="B89:C89"/>
    <mergeCell ref="D89:J89"/>
    <mergeCell ref="B90:C90"/>
    <mergeCell ref="D90:J90"/>
    <mergeCell ref="B91:C91"/>
    <mergeCell ref="D91:J91"/>
    <mergeCell ref="B84:J84"/>
    <mergeCell ref="B85:J85"/>
    <mergeCell ref="B86:J86"/>
    <mergeCell ref="B87:C87"/>
    <mergeCell ref="D87:J87"/>
    <mergeCell ref="B88:C88"/>
    <mergeCell ref="D88:J88"/>
    <mergeCell ref="B80:C80"/>
    <mergeCell ref="D80:I80"/>
    <mergeCell ref="B81:C81"/>
    <mergeCell ref="D81:E81"/>
    <mergeCell ref="B82:C82"/>
    <mergeCell ref="D82:G82"/>
    <mergeCell ref="B77:C77"/>
    <mergeCell ref="D77:I77"/>
    <mergeCell ref="B78:C78"/>
    <mergeCell ref="D78:I78"/>
    <mergeCell ref="B79:C79"/>
    <mergeCell ref="D79:E79"/>
    <mergeCell ref="B72:C72"/>
    <mergeCell ref="D72:G72"/>
    <mergeCell ref="B75:C75"/>
    <mergeCell ref="D75:F75"/>
    <mergeCell ref="B76:C76"/>
    <mergeCell ref="D76:I76"/>
    <mergeCell ref="B69:C69"/>
    <mergeCell ref="D69:E69"/>
    <mergeCell ref="B70:C70"/>
    <mergeCell ref="D70:I70"/>
    <mergeCell ref="B71:C71"/>
    <mergeCell ref="D71:E71"/>
    <mergeCell ref="B66:C66"/>
    <mergeCell ref="D66:I66"/>
    <mergeCell ref="B67:C67"/>
    <mergeCell ref="D67:I67"/>
    <mergeCell ref="B68:C68"/>
    <mergeCell ref="D68:I68"/>
    <mergeCell ref="B60:C60"/>
    <mergeCell ref="D60:J60"/>
    <mergeCell ref="D61:J61"/>
    <mergeCell ref="B62:C62"/>
    <mergeCell ref="D62:G62"/>
    <mergeCell ref="B65:C65"/>
    <mergeCell ref="D65:F65"/>
    <mergeCell ref="B53:I53"/>
    <mergeCell ref="B54:I54"/>
    <mergeCell ref="B55:J55"/>
    <mergeCell ref="B57:C57"/>
    <mergeCell ref="D57:J57"/>
    <mergeCell ref="D58:J58"/>
    <mergeCell ref="B46:I46"/>
    <mergeCell ref="B47:J47"/>
    <mergeCell ref="D48:J48"/>
    <mergeCell ref="D49:J49"/>
    <mergeCell ref="B50:J50"/>
    <mergeCell ref="B51:C51"/>
    <mergeCell ref="D51:E51"/>
    <mergeCell ref="B39:C39"/>
    <mergeCell ref="D39:E39"/>
    <mergeCell ref="B41:I41"/>
    <mergeCell ref="B42:I42"/>
    <mergeCell ref="B43:I43"/>
    <mergeCell ref="B44:C44"/>
    <mergeCell ref="D44:I44"/>
    <mergeCell ref="B31:I31"/>
    <mergeCell ref="B32:C32"/>
    <mergeCell ref="D32:I32"/>
    <mergeCell ref="B34:I34"/>
    <mergeCell ref="B35:I35"/>
    <mergeCell ref="B36:C36"/>
    <mergeCell ref="D36:I36"/>
    <mergeCell ref="B25:J25"/>
    <mergeCell ref="B26:I26"/>
    <mergeCell ref="B27:J27"/>
    <mergeCell ref="B28:J28"/>
    <mergeCell ref="B29:C29"/>
    <mergeCell ref="D29:I29"/>
    <mergeCell ref="B22:I22"/>
    <mergeCell ref="B23:C23"/>
    <mergeCell ref="D23:F23"/>
    <mergeCell ref="B9:I9"/>
    <mergeCell ref="B10:I10"/>
    <mergeCell ref="B11:D11"/>
    <mergeCell ref="E11:F11"/>
    <mergeCell ref="B13:I13"/>
    <mergeCell ref="B14:D14"/>
    <mergeCell ref="E14:H14"/>
    <mergeCell ref="B2:I2"/>
    <mergeCell ref="B3:I3"/>
    <mergeCell ref="B4:I4"/>
    <mergeCell ref="B5:H5"/>
    <mergeCell ref="B6:H6"/>
    <mergeCell ref="B8:I8"/>
    <mergeCell ref="B16:I16"/>
    <mergeCell ref="B17:D17"/>
    <mergeCell ref="B20:J20"/>
  </mergeCells>
  <phoneticPr fontId="1"/>
  <dataValidations count="6">
    <dataValidation type="list" allowBlank="1" showInputMessage="1" showErrorMessage="1" sqref="E14:H16" xr:uid="{33FD238C-8E81-4700-B807-AC37B13ACB44}">
      <formula1>講習</formula1>
    </dataValidation>
    <dataValidation type="list" allowBlank="1" showInputMessage="1" showErrorMessage="1" sqref="D99:G99" xr:uid="{EA3535B6-2CF5-4A1C-9260-1E343387BB2D}">
      <formula1>宛名</formula1>
    </dataValidation>
    <dataValidation type="list" allowBlank="1" showInputMessage="1" showErrorMessage="1" sqref="E104:F104" xr:uid="{092A6302-5354-42EF-94F7-4FCB48CD550C}">
      <formula1>選択</formula1>
    </dataValidation>
    <dataValidation type="list" allowBlank="1" showInputMessage="1" showErrorMessage="1" sqref="D96 D100:D101 D104:D107" xr:uid="{D589E0CC-A91F-4442-BC93-0C55589C2729}">
      <formula1>併記希望</formula1>
    </dataValidation>
    <dataValidation type="list" allowBlank="1" showInputMessage="1" showErrorMessage="1" sqref="F17" xr:uid="{ABAF7306-AF83-4263-B20E-266DABBFABC6}">
      <formula1>日の選択</formula1>
    </dataValidation>
    <dataValidation type="list" allowBlank="1" showInputMessage="1" showErrorMessage="1" sqref="E17" xr:uid="{5B8B8B40-7F85-44DB-AF60-F6A152B90ABB}">
      <formula1>月の選択</formula1>
    </dataValidation>
  </dataValidations>
  <hyperlinks>
    <hyperlink ref="B118:J118" location="受講申込書!A1" display="「受講申込書」を「受講申込書」sheetから印刷してください。" xr:uid="{FF24BA46-9B25-4FB9-B6BC-039CF15584AD}"/>
  </hyperlinks>
  <pageMargins left="0.70866141732283472" right="0.39370078740157483"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0EE78C-4627-4510-B304-337E65CBDD4F}">
          <x14:formula1>
            <xm:f>選択データ!$E$3:$E$4</xm:f>
          </x14:formula1>
          <xm:sqref>D51:E51 D71:E71 D81:E81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5"/>
  <sheetViews>
    <sheetView showGridLines="0" showRowColHeaders="0" tabSelected="1" zoomScale="145" zoomScaleNormal="145" workbookViewId="0"/>
  </sheetViews>
  <sheetFormatPr defaultRowHeight="18" x14ac:dyDescent="0.45"/>
  <cols>
    <col min="1" max="1" width="4.69921875" style="40" customWidth="1"/>
    <col min="2" max="13" width="8.796875" style="40"/>
    <col min="14" max="14" width="20.5" style="40" customWidth="1"/>
    <col min="15" max="16384" width="8.796875" style="40"/>
  </cols>
  <sheetData>
    <row r="2" spans="2:14" x14ac:dyDescent="0.45">
      <c r="B2" s="119" t="s">
        <v>248</v>
      </c>
      <c r="C2" s="119"/>
      <c r="D2" s="119"/>
      <c r="E2" s="119"/>
      <c r="F2" s="119"/>
      <c r="G2" s="119"/>
      <c r="H2" s="119"/>
      <c r="I2" s="119"/>
      <c r="J2" s="119"/>
      <c r="K2" s="119"/>
      <c r="L2" s="119"/>
      <c r="M2" s="119"/>
      <c r="N2" s="119"/>
    </row>
    <row r="3" spans="2:14" x14ac:dyDescent="0.45">
      <c r="B3" s="119" t="s">
        <v>247</v>
      </c>
      <c r="C3" s="119"/>
      <c r="D3" s="119"/>
      <c r="E3" s="119"/>
      <c r="F3" s="119"/>
      <c r="G3" s="119"/>
      <c r="H3" s="119"/>
      <c r="I3" s="119"/>
      <c r="J3" s="119"/>
      <c r="K3" s="119"/>
      <c r="L3" s="119"/>
      <c r="M3" s="119"/>
      <c r="N3" s="119"/>
    </row>
    <row r="4" spans="2:14" x14ac:dyDescent="0.45">
      <c r="B4" s="119" t="s">
        <v>230</v>
      </c>
      <c r="C4" s="119"/>
      <c r="D4" s="119"/>
      <c r="E4" s="119"/>
      <c r="F4" s="119"/>
      <c r="G4" s="119"/>
      <c r="H4" s="119"/>
      <c r="I4" s="119"/>
      <c r="J4" s="119"/>
      <c r="K4" s="119"/>
      <c r="L4" s="119"/>
      <c r="M4" s="119"/>
      <c r="N4" s="119"/>
    </row>
    <row r="5" spans="2:14" x14ac:dyDescent="0.45">
      <c r="B5" s="119" t="s">
        <v>249</v>
      </c>
      <c r="C5" s="119"/>
      <c r="D5" s="119"/>
      <c r="E5" s="119"/>
      <c r="F5" s="119"/>
      <c r="G5" s="119"/>
      <c r="H5" s="119"/>
      <c r="I5" s="119"/>
      <c r="J5" s="119"/>
      <c r="K5" s="119"/>
      <c r="L5" s="119"/>
      <c r="M5" s="119"/>
      <c r="N5" s="119"/>
    </row>
    <row r="6" spans="2:14" x14ac:dyDescent="0.45">
      <c r="B6" s="119" t="s">
        <v>250</v>
      </c>
      <c r="C6" s="143"/>
      <c r="D6" s="143"/>
      <c r="E6" s="143"/>
      <c r="F6" s="143"/>
      <c r="G6" s="143"/>
      <c r="H6" s="143"/>
      <c r="I6" s="98"/>
      <c r="J6" s="98"/>
      <c r="K6" s="98"/>
      <c r="L6" s="98"/>
      <c r="M6" s="98"/>
      <c r="N6" s="98"/>
    </row>
    <row r="7" spans="2:14" x14ac:dyDescent="0.45">
      <c r="B7" s="113"/>
      <c r="C7" s="113"/>
      <c r="D7" s="113"/>
      <c r="E7" s="113"/>
      <c r="F7" s="113"/>
      <c r="G7" s="113"/>
      <c r="H7" s="113"/>
      <c r="I7" s="113"/>
      <c r="J7" s="113"/>
      <c r="K7" s="113"/>
      <c r="L7" s="113"/>
      <c r="M7" s="113"/>
      <c r="N7" s="113"/>
    </row>
    <row r="8" spans="2:14" x14ac:dyDescent="0.45">
      <c r="B8" s="200" t="s">
        <v>30</v>
      </c>
      <c r="C8" s="200"/>
      <c r="D8" s="200"/>
      <c r="E8" s="200"/>
      <c r="F8" s="200"/>
      <c r="G8" s="200"/>
      <c r="H8" s="200"/>
      <c r="I8" s="200"/>
      <c r="J8" s="200"/>
    </row>
    <row r="9" spans="2:14" x14ac:dyDescent="0.45">
      <c r="B9" s="63"/>
      <c r="C9" s="63"/>
      <c r="D9" s="63"/>
      <c r="E9" s="63"/>
      <c r="F9" s="63"/>
      <c r="G9" s="63"/>
      <c r="H9" s="63"/>
      <c r="I9" s="63"/>
      <c r="J9" s="63"/>
    </row>
    <row r="10" spans="2:14" x14ac:dyDescent="0.45">
      <c r="B10" s="200" t="s">
        <v>31</v>
      </c>
      <c r="C10" s="200"/>
      <c r="D10" s="200"/>
      <c r="E10" s="200"/>
      <c r="F10" s="200"/>
      <c r="G10" s="200"/>
      <c r="H10" s="200"/>
      <c r="I10" s="200"/>
      <c r="J10" s="200"/>
    </row>
    <row r="11" spans="2:14" x14ac:dyDescent="0.45">
      <c r="B11" s="113"/>
      <c r="C11" s="113"/>
      <c r="D11" s="113"/>
      <c r="E11" s="113"/>
      <c r="F11" s="113"/>
      <c r="G11" s="113"/>
      <c r="H11" s="113"/>
      <c r="I11" s="113"/>
      <c r="J11" s="113"/>
      <c r="K11" s="113"/>
      <c r="L11" s="113"/>
      <c r="M11" s="113"/>
      <c r="N11" s="113"/>
    </row>
    <row r="12" spans="2:14" x14ac:dyDescent="0.45">
      <c r="B12" s="201" t="s">
        <v>231</v>
      </c>
      <c r="C12" s="201"/>
      <c r="D12" s="201"/>
      <c r="E12" s="201"/>
      <c r="F12" s="201"/>
      <c r="G12" s="201"/>
      <c r="H12" s="201"/>
      <c r="I12" s="201"/>
      <c r="J12" s="201"/>
      <c r="K12" s="201"/>
      <c r="L12" s="43"/>
      <c r="M12" s="43"/>
      <c r="N12" s="43"/>
    </row>
    <row r="13" spans="2:14" x14ac:dyDescent="0.45">
      <c r="B13" s="113"/>
      <c r="C13" s="113"/>
      <c r="D13" s="113"/>
      <c r="E13" s="113"/>
      <c r="F13" s="113"/>
      <c r="G13" s="113"/>
      <c r="H13" s="113"/>
      <c r="I13" s="113"/>
      <c r="J13" s="113"/>
      <c r="K13" s="113"/>
      <c r="L13" s="113"/>
      <c r="M13" s="113"/>
      <c r="N13" s="113"/>
    </row>
    <row r="14" spans="2:14" x14ac:dyDescent="0.45">
      <c r="B14" s="113"/>
      <c r="C14" s="113"/>
      <c r="D14" s="113"/>
      <c r="E14" s="113"/>
      <c r="F14" s="113"/>
      <c r="G14" s="113"/>
      <c r="H14" s="113"/>
      <c r="I14" s="113"/>
      <c r="J14" s="113"/>
      <c r="K14" s="113"/>
      <c r="L14" s="113"/>
      <c r="M14" s="113"/>
      <c r="N14" s="113"/>
    </row>
    <row r="15" spans="2:14" x14ac:dyDescent="0.45">
      <c r="B15" s="113"/>
      <c r="C15" s="113"/>
      <c r="D15" s="113"/>
      <c r="E15" s="113"/>
      <c r="F15" s="113"/>
      <c r="G15" s="113"/>
      <c r="H15" s="113"/>
      <c r="I15" s="113"/>
      <c r="J15" s="113"/>
      <c r="K15" s="113"/>
      <c r="L15" s="113"/>
      <c r="M15" s="113"/>
      <c r="N15" s="113"/>
    </row>
  </sheetData>
  <sheetProtection algorithmName="SHA-512" hashValue="1qEMiORi900NT+XaqDqH1p2nIHtiH1qis4kuMGnGrxIy7MMYF8js2C/iuPHprRbmsHs1YnoceMq6eES9oIP+3A==" saltValue="tKrC9zUzJM5KDjcDK3lEbg==" spinCount="100000" sheet="1" objects="1" scenarios="1"/>
  <mergeCells count="13">
    <mergeCell ref="B2:N2"/>
    <mergeCell ref="B5:N5"/>
    <mergeCell ref="B7:N7"/>
    <mergeCell ref="B3:N3"/>
    <mergeCell ref="B8:J8"/>
    <mergeCell ref="B4:N4"/>
    <mergeCell ref="B6:H6"/>
    <mergeCell ref="B10:J10"/>
    <mergeCell ref="B13:N13"/>
    <mergeCell ref="B14:N14"/>
    <mergeCell ref="B15:N15"/>
    <mergeCell ref="B11:N11"/>
    <mergeCell ref="B12:K12"/>
  </mergeCells>
  <phoneticPr fontId="1"/>
  <hyperlinks>
    <hyperlink ref="B8:J8" location="情報入力!A1" display="受講申込書は「情報入力」sheetから必要項目を入力してください。" xr:uid="{315D7362-9ACF-4D69-B49B-715E17C4B4B1}"/>
    <hyperlink ref="B10:J10" location="受講申込書!A1" display="入力完了後、「受講申込書」sheetから受講申込書を印刷してください。" xr:uid="{841CB05D-DDA4-48F9-8C69-E9802D14CFDD}"/>
    <hyperlink ref="B12:K12" location="申込み時に必要な物!A1" display="なお、受講申込書に添付することが必要な書類は、「申込み時に必要なもの」sheetをご確認ください。" xr:uid="{681AC5A4-C762-4781-B60D-A89AB975A8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5FC5-1A2E-485A-89D2-3AEE8E857FE3}">
  <dimension ref="B2:M104"/>
  <sheetViews>
    <sheetView showGridLines="0" showRowColHeaders="0" zoomScale="145" zoomScaleNormal="145" zoomScaleSheetLayoutView="130" workbookViewId="0">
      <selection activeCell="E8" sqref="E8:F8"/>
    </sheetView>
  </sheetViews>
  <sheetFormatPr defaultColWidth="8.69921875" defaultRowHeight="18" x14ac:dyDescent="0.45"/>
  <cols>
    <col min="1" max="1" width="4" style="40" customWidth="1"/>
    <col min="2" max="6" width="8.69921875" style="40"/>
    <col min="7" max="7" width="14.09765625" style="40" bestFit="1" customWidth="1"/>
    <col min="8" max="10" width="8.69921875" style="40"/>
    <col min="11" max="11" width="0" style="65" hidden="1" customWidth="1"/>
    <col min="12" max="16384" width="8.69921875" style="40"/>
  </cols>
  <sheetData>
    <row r="2" spans="2:13" x14ac:dyDescent="0.45">
      <c r="B2" s="109" t="s">
        <v>182</v>
      </c>
      <c r="C2" s="110"/>
      <c r="D2" s="110"/>
      <c r="E2" s="110"/>
      <c r="F2" s="110"/>
      <c r="G2" s="110"/>
      <c r="H2" s="110"/>
      <c r="I2" s="111"/>
      <c r="J2" s="64"/>
      <c r="L2" s="66"/>
      <c r="M2" s="64"/>
    </row>
    <row r="3" spans="2:13" x14ac:dyDescent="0.45">
      <c r="B3" s="203" t="s">
        <v>185</v>
      </c>
      <c r="C3" s="118"/>
      <c r="D3" s="118"/>
      <c r="E3" s="118"/>
      <c r="F3" s="118"/>
      <c r="G3" s="118"/>
      <c r="H3" s="118"/>
      <c r="I3" s="204"/>
      <c r="J3" s="64"/>
      <c r="L3" s="66"/>
      <c r="M3" s="64"/>
    </row>
    <row r="4" spans="2:13" x14ac:dyDescent="0.45">
      <c r="B4" s="205" t="s">
        <v>186</v>
      </c>
      <c r="C4" s="206"/>
      <c r="D4" s="206"/>
      <c r="E4" s="206"/>
      <c r="F4" s="206"/>
      <c r="G4" s="206"/>
      <c r="H4" s="206"/>
      <c r="I4" s="207"/>
      <c r="J4" s="64"/>
      <c r="L4" s="66"/>
      <c r="M4" s="64"/>
    </row>
    <row r="5" spans="2:13" x14ac:dyDescent="0.45">
      <c r="B5" s="43"/>
      <c r="C5" s="43"/>
      <c r="D5" s="43"/>
      <c r="E5" s="43"/>
      <c r="F5" s="43"/>
      <c r="G5" s="43"/>
      <c r="H5" s="43"/>
      <c r="I5" s="43"/>
      <c r="J5" s="64"/>
      <c r="L5" s="66"/>
      <c r="M5" s="64"/>
    </row>
    <row r="6" spans="2:13" x14ac:dyDescent="0.45">
      <c r="B6" s="113" t="s">
        <v>232</v>
      </c>
      <c r="C6" s="113"/>
      <c r="D6" s="113"/>
      <c r="E6" s="113"/>
      <c r="F6" s="113"/>
      <c r="G6" s="113"/>
      <c r="H6" s="113"/>
      <c r="I6" s="113"/>
      <c r="J6" s="68"/>
      <c r="L6" s="66"/>
      <c r="M6" s="64"/>
    </row>
    <row r="7" spans="2:13" ht="18.600000000000001" thickBot="1" x14ac:dyDescent="0.5">
      <c r="B7" s="113" t="s">
        <v>106</v>
      </c>
      <c r="C7" s="113"/>
      <c r="D7" s="113"/>
      <c r="E7" s="113"/>
      <c r="F7" s="113"/>
      <c r="G7" s="113"/>
      <c r="H7" s="113"/>
      <c r="I7" s="113"/>
      <c r="J7" s="68"/>
      <c r="L7" s="66"/>
      <c r="M7" s="64"/>
    </row>
    <row r="8" spans="2:13" ht="18.600000000000001" thickBot="1" x14ac:dyDescent="0.5">
      <c r="B8" s="124" t="s">
        <v>187</v>
      </c>
      <c r="C8" s="124"/>
      <c r="D8" s="120"/>
      <c r="E8" s="128"/>
      <c r="F8" s="129"/>
      <c r="G8" s="43"/>
      <c r="H8" s="43"/>
      <c r="I8" s="43"/>
      <c r="J8" s="68"/>
      <c r="L8" s="66"/>
      <c r="M8" s="64"/>
    </row>
    <row r="9" spans="2:13" ht="18.600000000000001" thickBot="1" x14ac:dyDescent="0.5"/>
    <row r="10" spans="2:13" ht="18.600000000000001" thickBot="1" x14ac:dyDescent="0.5">
      <c r="B10" s="124" t="s">
        <v>126</v>
      </c>
      <c r="C10" s="124"/>
      <c r="D10" s="120"/>
      <c r="E10" s="130" t="s">
        <v>154</v>
      </c>
      <c r="F10" s="131"/>
      <c r="G10" s="131"/>
      <c r="H10" s="132"/>
      <c r="I10" s="67" t="s">
        <v>172</v>
      </c>
    </row>
    <row r="11" spans="2:13" ht="18.600000000000001" thickBot="1" x14ac:dyDescent="0.5">
      <c r="B11" s="100"/>
      <c r="C11" s="100"/>
      <c r="D11" s="100"/>
      <c r="E11" s="570"/>
      <c r="F11" s="570"/>
      <c r="G11" s="570"/>
      <c r="H11" s="570"/>
      <c r="I11" s="67"/>
    </row>
    <row r="12" spans="2:13" ht="18.600000000000001" thickBot="1" x14ac:dyDescent="0.5">
      <c r="B12" s="120" t="s">
        <v>12</v>
      </c>
      <c r="C12" s="121"/>
      <c r="D12" s="122"/>
      <c r="E12" s="71" t="s">
        <v>93</v>
      </c>
      <c r="F12" s="72" t="s">
        <v>92</v>
      </c>
      <c r="G12" s="67" t="s">
        <v>91</v>
      </c>
    </row>
    <row r="14" spans="2:13" x14ac:dyDescent="0.45">
      <c r="B14" s="41" t="s">
        <v>75</v>
      </c>
    </row>
    <row r="15" spans="2:13" x14ac:dyDescent="0.45">
      <c r="B15" s="113" t="s">
        <v>197</v>
      </c>
      <c r="C15" s="113"/>
      <c r="D15" s="113"/>
      <c r="E15" s="113"/>
      <c r="F15" s="113"/>
      <c r="G15" s="113"/>
      <c r="H15" s="113"/>
      <c r="I15" s="113"/>
      <c r="J15" s="113"/>
      <c r="L15" s="65"/>
    </row>
    <row r="16" spans="2:13" x14ac:dyDescent="0.45">
      <c r="B16" s="32" t="s">
        <v>150</v>
      </c>
    </row>
    <row r="17" spans="2:12" ht="18.600000000000001" thickBot="1" x14ac:dyDescent="0.5">
      <c r="B17" s="123" t="s">
        <v>163</v>
      </c>
      <c r="C17" s="123"/>
      <c r="D17" s="123"/>
      <c r="E17" s="123"/>
      <c r="F17" s="123"/>
      <c r="G17" s="123"/>
      <c r="H17" s="123"/>
      <c r="I17" s="123"/>
    </row>
    <row r="18" spans="2:12" ht="18.600000000000001" thickBot="1" x14ac:dyDescent="0.5">
      <c r="B18" s="124" t="s">
        <v>147</v>
      </c>
      <c r="C18" s="120"/>
      <c r="D18" s="125"/>
      <c r="E18" s="126"/>
      <c r="F18" s="127"/>
    </row>
    <row r="19" spans="2:12" x14ac:dyDescent="0.45">
      <c r="B19" s="42"/>
      <c r="C19" s="42"/>
      <c r="D19" s="42"/>
      <c r="E19" s="42"/>
      <c r="F19" s="42"/>
      <c r="G19" s="42"/>
      <c r="H19" s="42"/>
      <c r="I19" s="42"/>
    </row>
    <row r="20" spans="2:12" ht="35.4" customHeight="1" x14ac:dyDescent="0.45">
      <c r="B20" s="142" t="s">
        <v>198</v>
      </c>
      <c r="C20" s="142"/>
      <c r="D20" s="142"/>
      <c r="E20" s="142"/>
      <c r="F20" s="142"/>
      <c r="G20" s="142"/>
      <c r="H20" s="142"/>
      <c r="I20" s="142"/>
      <c r="J20" s="142"/>
      <c r="L20" s="65"/>
    </row>
    <row r="21" spans="2:12" x14ac:dyDescent="0.45">
      <c r="B21" s="118" t="s">
        <v>233</v>
      </c>
      <c r="C21" s="118"/>
      <c r="D21" s="118"/>
      <c r="E21" s="118"/>
      <c r="F21" s="118"/>
      <c r="G21" s="118"/>
      <c r="H21" s="118"/>
      <c r="I21" s="118"/>
      <c r="J21" s="67"/>
      <c r="L21" s="65"/>
    </row>
    <row r="22" spans="2:12" ht="36" customHeight="1" thickBot="1" x14ac:dyDescent="0.5">
      <c r="B22" s="142" t="s">
        <v>234</v>
      </c>
      <c r="C22" s="142"/>
      <c r="D22" s="142"/>
      <c r="E22" s="142"/>
      <c r="F22" s="142"/>
      <c r="G22" s="142"/>
      <c r="H22" s="142"/>
      <c r="I22" s="142"/>
      <c r="J22" s="142"/>
      <c r="L22" s="65"/>
    </row>
    <row r="23" spans="2:12" ht="18.600000000000001" thickBot="1" x14ac:dyDescent="0.5">
      <c r="B23" s="124" t="s">
        <v>3</v>
      </c>
      <c r="C23" s="120"/>
      <c r="D23" s="135"/>
      <c r="E23" s="136"/>
      <c r="F23" s="136"/>
      <c r="G23" s="136"/>
      <c r="H23" s="136"/>
      <c r="I23" s="137"/>
    </row>
    <row r="24" spans="2:12" x14ac:dyDescent="0.45">
      <c r="B24" s="100"/>
      <c r="C24" s="100"/>
      <c r="D24" s="570"/>
      <c r="E24" s="570"/>
      <c r="F24" s="570"/>
      <c r="G24" s="570"/>
      <c r="H24" s="570"/>
      <c r="I24" s="570"/>
    </row>
    <row r="25" spans="2:12" ht="18.600000000000001" thickBot="1" x14ac:dyDescent="0.5">
      <c r="B25" s="119" t="s">
        <v>79</v>
      </c>
      <c r="C25" s="119"/>
      <c r="D25" s="119"/>
      <c r="E25" s="119"/>
      <c r="F25" s="119"/>
      <c r="G25" s="119"/>
      <c r="H25" s="119"/>
      <c r="I25" s="119"/>
      <c r="L25" s="65"/>
    </row>
    <row r="26" spans="2:12" ht="18.600000000000001" thickBot="1" x14ac:dyDescent="0.5">
      <c r="B26" s="133" t="s">
        <v>76</v>
      </c>
      <c r="C26" s="134"/>
      <c r="D26" s="135"/>
      <c r="E26" s="136"/>
      <c r="F26" s="136"/>
      <c r="G26" s="136"/>
      <c r="H26" s="136"/>
      <c r="I26" s="137"/>
    </row>
    <row r="28" spans="2:12" ht="18.600000000000001" thickBot="1" x14ac:dyDescent="0.5">
      <c r="B28" s="113" t="s">
        <v>106</v>
      </c>
      <c r="C28" s="113"/>
      <c r="D28" s="113"/>
      <c r="E28" s="113"/>
      <c r="F28" s="113"/>
      <c r="G28" s="113"/>
      <c r="H28" s="113"/>
      <c r="I28" s="113"/>
      <c r="L28" s="65"/>
    </row>
    <row r="29" spans="2:12" ht="18.600000000000001" thickBot="1" x14ac:dyDescent="0.5">
      <c r="B29" s="124" t="s">
        <v>4</v>
      </c>
      <c r="C29" s="120"/>
      <c r="D29" s="139"/>
      <c r="E29" s="140"/>
      <c r="F29" s="140"/>
      <c r="G29" s="140"/>
      <c r="H29" s="140"/>
      <c r="I29" s="141"/>
      <c r="K29" s="65" t="str">
        <f ca="1">IF(D29=0,"",DATEDIF(D29,TODAY(),"Y"))</f>
        <v/>
      </c>
    </row>
    <row r="31" spans="2:12" ht="18.600000000000001" thickBot="1" x14ac:dyDescent="0.5">
      <c r="B31" s="67" t="s">
        <v>235</v>
      </c>
    </row>
    <row r="32" spans="2:12" ht="18.600000000000001" thickBot="1" x14ac:dyDescent="0.5">
      <c r="B32" s="124" t="s">
        <v>81</v>
      </c>
      <c r="C32" s="120"/>
      <c r="D32" s="135"/>
      <c r="E32" s="137"/>
      <c r="F32" s="40" t="s">
        <v>104</v>
      </c>
    </row>
    <row r="33" spans="2:12" x14ac:dyDescent="0.45">
      <c r="B33" s="100"/>
      <c r="C33" s="100"/>
      <c r="D33" s="570"/>
      <c r="E33" s="570"/>
    </row>
    <row r="34" spans="2:12" x14ac:dyDescent="0.45">
      <c r="B34" s="119" t="s">
        <v>200</v>
      </c>
      <c r="C34" s="119"/>
      <c r="D34" s="119"/>
      <c r="E34" s="119"/>
      <c r="F34" s="119"/>
      <c r="G34" s="119"/>
      <c r="H34" s="119"/>
      <c r="I34" s="119"/>
      <c r="L34" s="65"/>
    </row>
    <row r="35" spans="2:12" x14ac:dyDescent="0.45">
      <c r="B35" s="119" t="s">
        <v>201</v>
      </c>
      <c r="C35" s="119"/>
      <c r="D35" s="119"/>
      <c r="E35" s="119"/>
      <c r="F35" s="119"/>
      <c r="G35" s="119"/>
      <c r="H35" s="119"/>
      <c r="I35" s="119"/>
      <c r="L35" s="65"/>
    </row>
    <row r="36" spans="2:12" x14ac:dyDescent="0.45">
      <c r="B36" s="119" t="s">
        <v>83</v>
      </c>
      <c r="C36" s="119"/>
      <c r="D36" s="119"/>
      <c r="E36" s="119"/>
      <c r="F36" s="119"/>
      <c r="G36" s="119"/>
      <c r="H36" s="119"/>
      <c r="I36" s="119"/>
      <c r="L36" s="65"/>
    </row>
    <row r="37" spans="2:12" ht="18.600000000000001" thickBot="1" x14ac:dyDescent="0.5">
      <c r="B37" s="124" t="s">
        <v>82</v>
      </c>
      <c r="C37" s="120"/>
      <c r="D37" s="135"/>
      <c r="E37" s="136"/>
      <c r="F37" s="136"/>
      <c r="G37" s="136"/>
      <c r="H37" s="136"/>
      <c r="I37" s="137"/>
    </row>
    <row r="39" spans="2:12" x14ac:dyDescent="0.45">
      <c r="B39" s="119" t="s">
        <v>203</v>
      </c>
      <c r="C39" s="143"/>
      <c r="D39" s="143"/>
      <c r="E39" s="143"/>
      <c r="F39" s="143"/>
      <c r="G39" s="143"/>
      <c r="H39" s="143"/>
      <c r="I39" s="143"/>
      <c r="L39" s="65"/>
    </row>
    <row r="40" spans="2:12" x14ac:dyDescent="0.45">
      <c r="B40" s="144" t="s">
        <v>204</v>
      </c>
      <c r="C40" s="144"/>
      <c r="D40" s="144"/>
      <c r="E40" s="144"/>
      <c r="F40" s="144"/>
      <c r="G40" s="144"/>
      <c r="H40" s="144"/>
      <c r="I40" s="144"/>
      <c r="J40" s="144"/>
      <c r="L40" s="65"/>
    </row>
    <row r="41" spans="2:12" x14ac:dyDescent="0.45">
      <c r="B41" s="102" t="s">
        <v>100</v>
      </c>
      <c r="C41" s="102" t="s">
        <v>101</v>
      </c>
      <c r="D41" s="145" t="s">
        <v>103</v>
      </c>
      <c r="E41" s="145"/>
      <c r="F41" s="145"/>
      <c r="G41" s="145"/>
      <c r="H41" s="145"/>
      <c r="I41" s="145"/>
      <c r="J41" s="145"/>
      <c r="L41" s="65"/>
    </row>
    <row r="42" spans="2:12" x14ac:dyDescent="0.45">
      <c r="B42" s="102" t="s">
        <v>205</v>
      </c>
      <c r="C42" s="102" t="s">
        <v>101</v>
      </c>
      <c r="D42" s="145" t="s">
        <v>102</v>
      </c>
      <c r="E42" s="145"/>
      <c r="F42" s="145"/>
      <c r="G42" s="145"/>
      <c r="H42" s="145"/>
      <c r="I42" s="145"/>
      <c r="J42" s="145"/>
      <c r="L42" s="65"/>
    </row>
    <row r="43" spans="2:12" ht="18.600000000000001" thickBot="1" x14ac:dyDescent="0.5">
      <c r="B43" s="144" t="s">
        <v>99</v>
      </c>
      <c r="C43" s="144"/>
      <c r="D43" s="144"/>
      <c r="E43" s="144"/>
      <c r="F43" s="144"/>
      <c r="G43" s="144"/>
      <c r="H43" s="144"/>
      <c r="I43" s="144"/>
      <c r="J43" s="144"/>
      <c r="L43" s="65"/>
    </row>
    <row r="44" spans="2:12" ht="18.600000000000001" thickBot="1" x14ac:dyDescent="0.5">
      <c r="B44" s="124" t="s">
        <v>84</v>
      </c>
      <c r="C44" s="120"/>
      <c r="D44" s="146" t="s">
        <v>191</v>
      </c>
      <c r="E44" s="147"/>
      <c r="F44" s="67" t="s">
        <v>91</v>
      </c>
    </row>
    <row r="45" spans="2:12" ht="18.600000000000001" thickBot="1" x14ac:dyDescent="0.5"/>
    <row r="46" spans="2:12" ht="18.600000000000001" thickBot="1" x14ac:dyDescent="0.5">
      <c r="B46" s="124" t="s">
        <v>88</v>
      </c>
      <c r="C46" s="120"/>
      <c r="D46" s="135"/>
      <c r="E46" s="136"/>
      <c r="F46" s="136"/>
      <c r="G46" s="137"/>
    </row>
    <row r="48" spans="2:12" ht="18.600000000000001" thickBot="1" x14ac:dyDescent="0.5">
      <c r="B48" s="32" t="s">
        <v>152</v>
      </c>
      <c r="D48" s="40" t="s">
        <v>151</v>
      </c>
    </row>
    <row r="49" spans="2:11" ht="18.600000000000001" thickBot="1" x14ac:dyDescent="0.5">
      <c r="B49" s="124" t="s">
        <v>147</v>
      </c>
      <c r="C49" s="120"/>
      <c r="D49" s="149"/>
      <c r="E49" s="150"/>
      <c r="F49" s="151"/>
      <c r="G49" s="54"/>
      <c r="H49" s="55"/>
      <c r="I49" s="55"/>
    </row>
    <row r="50" spans="2:11" x14ac:dyDescent="0.45">
      <c r="B50" s="124" t="s">
        <v>3</v>
      </c>
      <c r="C50" s="120"/>
      <c r="D50" s="155"/>
      <c r="E50" s="157"/>
      <c r="F50" s="157"/>
      <c r="G50" s="162"/>
      <c r="H50" s="162"/>
      <c r="I50" s="163"/>
    </row>
    <row r="51" spans="2:11" x14ac:dyDescent="0.45">
      <c r="B51" s="133" t="s">
        <v>76</v>
      </c>
      <c r="C51" s="134"/>
      <c r="D51" s="155"/>
      <c r="E51" s="157"/>
      <c r="F51" s="157"/>
      <c r="G51" s="157"/>
      <c r="H51" s="157"/>
      <c r="I51" s="156"/>
    </row>
    <row r="52" spans="2:11" ht="18.600000000000001" thickBot="1" x14ac:dyDescent="0.5">
      <c r="B52" s="124" t="s">
        <v>4</v>
      </c>
      <c r="C52" s="120"/>
      <c r="D52" s="164"/>
      <c r="E52" s="165"/>
      <c r="F52" s="166"/>
      <c r="G52" s="166"/>
      <c r="H52" s="166"/>
      <c r="I52" s="167"/>
      <c r="K52" s="65">
        <f ca="1">DATEDIF(D52,TODAY(),"Y")</f>
        <v>125</v>
      </c>
    </row>
    <row r="53" spans="2:11" ht="18.600000000000001" thickBot="1" x14ac:dyDescent="0.5">
      <c r="B53" s="153" t="s">
        <v>81</v>
      </c>
      <c r="C53" s="154"/>
      <c r="D53" s="155"/>
      <c r="E53" s="156"/>
      <c r="F53" s="50"/>
      <c r="G53" s="51"/>
      <c r="H53" s="51"/>
      <c r="I53" s="51"/>
    </row>
    <row r="54" spans="2:11" ht="18.600000000000001" thickBot="1" x14ac:dyDescent="0.5">
      <c r="B54" s="124" t="s">
        <v>82</v>
      </c>
      <c r="C54" s="120"/>
      <c r="D54" s="155"/>
      <c r="E54" s="157"/>
      <c r="F54" s="158"/>
      <c r="G54" s="158"/>
      <c r="H54" s="158"/>
      <c r="I54" s="159"/>
    </row>
    <row r="55" spans="2:11" ht="18.600000000000001" thickBot="1" x14ac:dyDescent="0.5">
      <c r="B55" s="124" t="s">
        <v>5</v>
      </c>
      <c r="C55" s="120"/>
      <c r="D55" s="160" t="s">
        <v>191</v>
      </c>
      <c r="E55" s="161"/>
      <c r="F55" s="103" t="s">
        <v>210</v>
      </c>
      <c r="G55" s="52"/>
      <c r="H55" s="53"/>
      <c r="I55" s="53"/>
    </row>
    <row r="56" spans="2:11" ht="18.600000000000001" thickBot="1" x14ac:dyDescent="0.5">
      <c r="B56" s="124" t="s">
        <v>7</v>
      </c>
      <c r="C56" s="120"/>
      <c r="D56" s="168"/>
      <c r="E56" s="169"/>
      <c r="F56" s="170"/>
      <c r="G56" s="171"/>
    </row>
    <row r="57" spans="2:11" x14ac:dyDescent="0.45">
      <c r="B57" s="34"/>
      <c r="C57" s="34"/>
      <c r="D57" s="34"/>
      <c r="E57" s="34"/>
    </row>
    <row r="58" spans="2:11" ht="18.600000000000001" thickBot="1" x14ac:dyDescent="0.5">
      <c r="B58" s="32" t="s">
        <v>153</v>
      </c>
      <c r="D58" s="40" t="s">
        <v>151</v>
      </c>
    </row>
    <row r="59" spans="2:11" ht="18.600000000000001" thickBot="1" x14ac:dyDescent="0.5">
      <c r="B59" s="124" t="s">
        <v>147</v>
      </c>
      <c r="C59" s="120"/>
      <c r="D59" s="172"/>
      <c r="E59" s="173"/>
      <c r="F59" s="174"/>
      <c r="G59" s="54"/>
      <c r="H59" s="55"/>
      <c r="I59" s="55"/>
    </row>
    <row r="60" spans="2:11" x14ac:dyDescent="0.45">
      <c r="B60" s="124" t="s">
        <v>3</v>
      </c>
      <c r="C60" s="120"/>
      <c r="D60" s="155"/>
      <c r="E60" s="157"/>
      <c r="F60" s="157"/>
      <c r="G60" s="162"/>
      <c r="H60" s="162"/>
      <c r="I60" s="163"/>
    </row>
    <row r="61" spans="2:11" x14ac:dyDescent="0.45">
      <c r="B61" s="133" t="s">
        <v>76</v>
      </c>
      <c r="C61" s="134"/>
      <c r="D61" s="155"/>
      <c r="E61" s="157"/>
      <c r="F61" s="157"/>
      <c r="G61" s="157"/>
      <c r="H61" s="157"/>
      <c r="I61" s="156"/>
    </row>
    <row r="62" spans="2:11" ht="18.600000000000001" thickBot="1" x14ac:dyDescent="0.5">
      <c r="B62" s="124" t="s">
        <v>4</v>
      </c>
      <c r="C62" s="120"/>
      <c r="D62" s="164"/>
      <c r="E62" s="165"/>
      <c r="F62" s="166"/>
      <c r="G62" s="166"/>
      <c r="H62" s="166"/>
      <c r="I62" s="167"/>
      <c r="K62" s="65">
        <f ca="1">DATEDIF(D62,TODAY(),"Y")</f>
        <v>125</v>
      </c>
    </row>
    <row r="63" spans="2:11" ht="18.600000000000001" thickBot="1" x14ac:dyDescent="0.5">
      <c r="B63" s="153" t="s">
        <v>81</v>
      </c>
      <c r="C63" s="154"/>
      <c r="D63" s="155"/>
      <c r="E63" s="156"/>
      <c r="F63" s="50"/>
      <c r="G63" s="51"/>
      <c r="H63" s="51"/>
      <c r="I63" s="51"/>
    </row>
    <row r="64" spans="2:11" ht="18.600000000000001" thickBot="1" x14ac:dyDescent="0.5">
      <c r="B64" s="124" t="s">
        <v>82</v>
      </c>
      <c r="C64" s="120"/>
      <c r="D64" s="155"/>
      <c r="E64" s="157"/>
      <c r="F64" s="158"/>
      <c r="G64" s="158"/>
      <c r="H64" s="158"/>
      <c r="I64" s="159"/>
    </row>
    <row r="65" spans="2:12" ht="18.600000000000001" thickBot="1" x14ac:dyDescent="0.5">
      <c r="B65" s="124" t="s">
        <v>5</v>
      </c>
      <c r="C65" s="120"/>
      <c r="D65" s="160" t="s">
        <v>191</v>
      </c>
      <c r="E65" s="161"/>
      <c r="F65" s="103" t="s">
        <v>210</v>
      </c>
      <c r="G65" s="52"/>
      <c r="H65" s="53"/>
      <c r="I65" s="53"/>
    </row>
    <row r="66" spans="2:12" ht="18.600000000000001" thickBot="1" x14ac:dyDescent="0.5">
      <c r="B66" s="124" t="s">
        <v>7</v>
      </c>
      <c r="C66" s="120"/>
      <c r="D66" s="168"/>
      <c r="E66" s="169"/>
      <c r="F66" s="170"/>
      <c r="G66" s="171"/>
    </row>
    <row r="67" spans="2:12" x14ac:dyDescent="0.45">
      <c r="B67" s="34"/>
      <c r="C67" s="34"/>
      <c r="D67" s="34"/>
      <c r="E67" s="34"/>
    </row>
    <row r="68" spans="2:12" x14ac:dyDescent="0.45">
      <c r="B68" s="175" t="s">
        <v>107</v>
      </c>
      <c r="C68" s="175"/>
      <c r="D68" s="175"/>
      <c r="E68" s="175"/>
      <c r="F68" s="175"/>
      <c r="G68" s="175"/>
      <c r="H68" s="175"/>
      <c r="I68" s="175"/>
      <c r="J68" s="175"/>
    </row>
    <row r="69" spans="2:12" x14ac:dyDescent="0.45">
      <c r="B69" s="138" t="s">
        <v>118</v>
      </c>
      <c r="C69" s="138"/>
      <c r="D69" s="138"/>
      <c r="E69" s="138"/>
      <c r="F69" s="138"/>
      <c r="G69" s="138"/>
      <c r="H69" s="138"/>
      <c r="I69" s="138"/>
      <c r="J69" s="138"/>
      <c r="L69" s="65"/>
    </row>
    <row r="70" spans="2:12" ht="18.600000000000001" thickBot="1" x14ac:dyDescent="0.5">
      <c r="B70" s="176" t="s">
        <v>211</v>
      </c>
      <c r="C70" s="176"/>
      <c r="D70" s="138"/>
      <c r="E70" s="138"/>
      <c r="F70" s="138"/>
      <c r="G70" s="138"/>
      <c r="H70" s="138"/>
      <c r="I70" s="138"/>
      <c r="J70" s="138"/>
      <c r="L70" s="65"/>
    </row>
    <row r="71" spans="2:12" x14ac:dyDescent="0.45">
      <c r="B71" s="124" t="s">
        <v>108</v>
      </c>
      <c r="C71" s="120"/>
      <c r="D71" s="177"/>
      <c r="E71" s="178"/>
      <c r="F71" s="178"/>
      <c r="G71" s="178"/>
      <c r="H71" s="178"/>
      <c r="I71" s="178"/>
      <c r="J71" s="179"/>
    </row>
    <row r="72" spans="2:12" x14ac:dyDescent="0.45">
      <c r="B72" s="124" t="s">
        <v>81</v>
      </c>
      <c r="C72" s="120"/>
      <c r="D72" s="155"/>
      <c r="E72" s="157"/>
      <c r="F72" s="157"/>
      <c r="G72" s="157"/>
      <c r="H72" s="157"/>
      <c r="I72" s="157"/>
      <c r="J72" s="156"/>
    </row>
    <row r="73" spans="2:12" x14ac:dyDescent="0.45">
      <c r="B73" s="124" t="s">
        <v>114</v>
      </c>
      <c r="C73" s="120"/>
      <c r="D73" s="155"/>
      <c r="E73" s="157"/>
      <c r="F73" s="157"/>
      <c r="G73" s="157"/>
      <c r="H73" s="157"/>
      <c r="I73" s="157"/>
      <c r="J73" s="156"/>
    </row>
    <row r="74" spans="2:12" x14ac:dyDescent="0.45">
      <c r="B74" s="124" t="s">
        <v>109</v>
      </c>
      <c r="C74" s="120"/>
      <c r="D74" s="155"/>
      <c r="E74" s="157"/>
      <c r="F74" s="157"/>
      <c r="G74" s="157"/>
      <c r="H74" s="157"/>
      <c r="I74" s="157"/>
      <c r="J74" s="156"/>
    </row>
    <row r="75" spans="2:12" x14ac:dyDescent="0.45">
      <c r="B75" s="124" t="s">
        <v>110</v>
      </c>
      <c r="C75" s="120"/>
      <c r="D75" s="155"/>
      <c r="E75" s="157"/>
      <c r="F75" s="157"/>
      <c r="G75" s="157"/>
      <c r="H75" s="157"/>
      <c r="I75" s="157"/>
      <c r="J75" s="156"/>
    </row>
    <row r="76" spans="2:12" x14ac:dyDescent="0.45">
      <c r="B76" s="133" t="s">
        <v>111</v>
      </c>
      <c r="C76" s="134"/>
      <c r="D76" s="155"/>
      <c r="E76" s="157"/>
      <c r="F76" s="157"/>
      <c r="G76" s="157"/>
      <c r="H76" s="157"/>
      <c r="I76" s="157"/>
      <c r="J76" s="156"/>
    </row>
    <row r="77" spans="2:12" x14ac:dyDescent="0.45">
      <c r="B77" s="124" t="s">
        <v>112</v>
      </c>
      <c r="C77" s="120"/>
      <c r="D77" s="155"/>
      <c r="E77" s="157"/>
      <c r="F77" s="157"/>
      <c r="G77" s="157"/>
      <c r="H77" s="157"/>
      <c r="I77" s="157"/>
      <c r="J77" s="156"/>
    </row>
    <row r="78" spans="2:12" ht="18.600000000000001" thickBot="1" x14ac:dyDescent="0.5">
      <c r="B78" s="124" t="s">
        <v>113</v>
      </c>
      <c r="C78" s="120"/>
      <c r="D78" s="168"/>
      <c r="E78" s="169"/>
      <c r="F78" s="169"/>
      <c r="G78" s="169"/>
      <c r="H78" s="169"/>
      <c r="I78" s="169"/>
      <c r="J78" s="180"/>
    </row>
    <row r="80" spans="2:12" x14ac:dyDescent="0.45">
      <c r="B80" s="138" t="s">
        <v>158</v>
      </c>
      <c r="C80" s="138"/>
      <c r="D80" s="138"/>
      <c r="E80" s="138"/>
    </row>
    <row r="81" spans="2:12" x14ac:dyDescent="0.45">
      <c r="B81" s="186" t="s">
        <v>236</v>
      </c>
      <c r="C81" s="187"/>
      <c r="D81" s="187"/>
      <c r="E81" s="187"/>
      <c r="F81" s="187"/>
      <c r="G81" s="187"/>
      <c r="H81" s="187"/>
      <c r="I81" s="187"/>
      <c r="J81" s="187"/>
      <c r="L81" s="65"/>
    </row>
    <row r="82" spans="2:12" ht="18.600000000000001" thickBot="1" x14ac:dyDescent="0.5">
      <c r="B82" s="138" t="s">
        <v>213</v>
      </c>
      <c r="C82" s="138"/>
      <c r="D82" s="138"/>
      <c r="E82" s="138"/>
      <c r="F82" s="138"/>
      <c r="G82" s="138"/>
      <c r="H82" s="138"/>
      <c r="I82" s="138"/>
      <c r="L82" s="65"/>
    </row>
    <row r="83" spans="2:12" ht="18.600000000000001" thickBot="1" x14ac:dyDescent="0.5">
      <c r="B83" s="188" t="s">
        <v>177</v>
      </c>
      <c r="C83" s="189"/>
      <c r="D83" s="190" t="s">
        <v>175</v>
      </c>
      <c r="E83" s="191"/>
      <c r="F83" s="191"/>
      <c r="G83" s="192"/>
    </row>
    <row r="84" spans="2:12" ht="18.600000000000001" thickBot="1" x14ac:dyDescent="0.5">
      <c r="B84" s="193" t="s">
        <v>125</v>
      </c>
      <c r="C84" s="194"/>
      <c r="D84" s="135" t="str">
        <f>VLOOKUP(D83,選択データ!M7:N10,2,FALSE)</f>
        <v>　</v>
      </c>
      <c r="E84" s="136"/>
      <c r="F84" s="136"/>
      <c r="G84" s="136"/>
      <c r="H84" s="136"/>
      <c r="I84" s="136"/>
      <c r="J84" s="137"/>
    </row>
    <row r="85" spans="2:12" x14ac:dyDescent="0.45">
      <c r="B85" s="44"/>
      <c r="C85" s="44"/>
      <c r="D85" s="44"/>
      <c r="E85" s="44"/>
    </row>
    <row r="86" spans="2:12" ht="36" customHeight="1" x14ac:dyDescent="0.45">
      <c r="B86" s="181" t="s">
        <v>214</v>
      </c>
      <c r="C86" s="181"/>
      <c r="D86" s="181"/>
      <c r="E86" s="181"/>
      <c r="F86" s="181"/>
      <c r="G86" s="181"/>
      <c r="H86" s="181"/>
      <c r="I86" s="182"/>
      <c r="J86" s="182"/>
      <c r="L86" s="65"/>
    </row>
    <row r="87" spans="2:12" ht="18.600000000000001" thickBot="1" x14ac:dyDescent="0.5">
      <c r="B87" s="118" t="s">
        <v>215</v>
      </c>
      <c r="C87" s="118"/>
      <c r="D87" s="118"/>
      <c r="E87" s="118"/>
      <c r="F87" s="118"/>
      <c r="G87" s="118"/>
      <c r="H87" s="118"/>
      <c r="L87" s="65"/>
    </row>
    <row r="88" spans="2:12" ht="18.600000000000001" thickBot="1" x14ac:dyDescent="0.5">
      <c r="B88" s="183" t="s">
        <v>115</v>
      </c>
      <c r="C88" s="183"/>
      <c r="D88" s="184"/>
      <c r="E88" s="146" t="s">
        <v>117</v>
      </c>
      <c r="F88" s="147"/>
    </row>
    <row r="89" spans="2:12" x14ac:dyDescent="0.45">
      <c r="B89" s="44"/>
      <c r="C89" s="44"/>
      <c r="D89" s="44"/>
      <c r="E89" s="44"/>
    </row>
    <row r="90" spans="2:12" x14ac:dyDescent="0.45">
      <c r="B90" s="138" t="s">
        <v>170</v>
      </c>
      <c r="C90" s="138"/>
      <c r="D90" s="138"/>
      <c r="E90" s="138"/>
      <c r="F90" s="138"/>
      <c r="G90" s="138"/>
      <c r="H90" s="138"/>
      <c r="I90" s="138"/>
      <c r="J90" s="138"/>
    </row>
    <row r="91" spans="2:12" x14ac:dyDescent="0.45">
      <c r="B91" s="45" t="s">
        <v>171</v>
      </c>
      <c r="C91" s="44"/>
      <c r="D91" s="44"/>
      <c r="E91" s="44"/>
      <c r="F91" s="44"/>
      <c r="G91" s="44"/>
      <c r="H91" s="44"/>
      <c r="I91" s="44"/>
      <c r="J91" s="44"/>
    </row>
    <row r="92" spans="2:12" s="46" customFormat="1" x14ac:dyDescent="0.45">
      <c r="B92" s="42"/>
      <c r="C92" s="42"/>
      <c r="D92" s="39" t="s">
        <v>162</v>
      </c>
      <c r="E92" s="33" t="s">
        <v>169</v>
      </c>
      <c r="F92" s="185" t="s">
        <v>168</v>
      </c>
      <c r="G92" s="185"/>
      <c r="J92" s="42"/>
      <c r="K92" s="65"/>
    </row>
    <row r="93" spans="2:12" x14ac:dyDescent="0.45">
      <c r="B93" s="183" t="s">
        <v>119</v>
      </c>
      <c r="C93" s="183"/>
      <c r="D93" s="36">
        <f>VLOOKUP(受講申込書!$H$8,選択データ!H3:I4,2,FALSE)</f>
        <v>10890</v>
      </c>
      <c r="E93" s="35">
        <f>COUNTA(D60,D50,D23)</f>
        <v>0</v>
      </c>
      <c r="F93" s="195">
        <f>D93*E93</f>
        <v>0</v>
      </c>
      <c r="G93" s="195"/>
      <c r="H93" s="40" t="s">
        <v>164</v>
      </c>
    </row>
    <row r="94" spans="2:12" ht="18.600000000000001" thickBot="1" x14ac:dyDescent="0.5">
      <c r="B94" s="37"/>
      <c r="C94" s="37"/>
      <c r="D94" s="38" t="s">
        <v>165</v>
      </c>
      <c r="E94" s="48" t="s">
        <v>166</v>
      </c>
      <c r="F94" s="197" t="s">
        <v>141</v>
      </c>
      <c r="G94" s="198"/>
    </row>
    <row r="95" spans="2:12" ht="18.600000000000001" thickBot="1" x14ac:dyDescent="0.5">
      <c r="B95" s="183" t="s">
        <v>13</v>
      </c>
      <c r="C95" s="183"/>
      <c r="D95" s="56">
        <f>VLOOKUP(受講申込書!$H$8,料金データ!C9:E9,3,FALSE)</f>
        <v>2310</v>
      </c>
      <c r="E95" s="70">
        <f>COUNTA(D60,D50,D23)</f>
        <v>0</v>
      </c>
      <c r="F95" s="199">
        <f>D95*E95</f>
        <v>0</v>
      </c>
      <c r="G95" s="195"/>
      <c r="H95" s="40" t="s">
        <v>167</v>
      </c>
      <c r="J95" s="47"/>
    </row>
    <row r="96" spans="2:12" x14ac:dyDescent="0.45">
      <c r="B96" s="113" t="s">
        <v>193</v>
      </c>
      <c r="C96" s="113"/>
      <c r="D96" s="113"/>
      <c r="E96" s="113"/>
      <c r="F96" s="113"/>
      <c r="G96" s="113"/>
      <c r="H96" s="113"/>
      <c r="I96" s="113"/>
      <c r="J96" s="47"/>
    </row>
    <row r="97" spans="2:10" x14ac:dyDescent="0.45">
      <c r="B97" s="43"/>
      <c r="C97" s="34"/>
      <c r="D97" s="37"/>
      <c r="E97" s="57"/>
      <c r="F97" s="69"/>
      <c r="G97" s="69"/>
      <c r="J97" s="47"/>
    </row>
    <row r="98" spans="2:10" x14ac:dyDescent="0.45">
      <c r="D98" s="183" t="s">
        <v>120</v>
      </c>
      <c r="E98" s="183"/>
      <c r="F98" s="195">
        <f>SUM(F93:G95)</f>
        <v>0</v>
      </c>
      <c r="G98" s="195"/>
    </row>
    <row r="99" spans="2:10" x14ac:dyDescent="0.45">
      <c r="D99" s="123" t="s">
        <v>192</v>
      </c>
      <c r="E99" s="123"/>
      <c r="F99" s="123"/>
      <c r="G99" s="123"/>
      <c r="H99" s="123"/>
      <c r="I99" s="123"/>
      <c r="J99" s="123"/>
    </row>
    <row r="100" spans="2:10" x14ac:dyDescent="0.45">
      <c r="B100" s="113"/>
      <c r="C100" s="113"/>
      <c r="D100" s="113"/>
      <c r="E100" s="113"/>
      <c r="F100" s="113"/>
      <c r="G100" s="113"/>
      <c r="H100" s="113"/>
      <c r="I100" s="113"/>
      <c r="J100" s="113"/>
    </row>
    <row r="101" spans="2:10" x14ac:dyDescent="0.45">
      <c r="B101" s="119" t="s">
        <v>194</v>
      </c>
      <c r="C101" s="119"/>
      <c r="D101" s="119"/>
      <c r="E101" s="119"/>
      <c r="F101" s="119"/>
      <c r="G101" s="119"/>
      <c r="H101" s="119"/>
      <c r="I101" s="119"/>
      <c r="J101" s="119"/>
    </row>
    <row r="102" spans="2:10" x14ac:dyDescent="0.45">
      <c r="B102" s="196" t="s">
        <v>195</v>
      </c>
      <c r="C102" s="196"/>
      <c r="D102" s="196"/>
      <c r="E102" s="196"/>
      <c r="F102" s="196"/>
      <c r="G102" s="196"/>
      <c r="H102" s="196"/>
      <c r="I102" s="196"/>
      <c r="J102" s="196"/>
    </row>
    <row r="104" spans="2:10" x14ac:dyDescent="0.45">
      <c r="B104" s="202" t="s">
        <v>237</v>
      </c>
      <c r="C104" s="202"/>
      <c r="D104" s="202"/>
      <c r="E104" s="202"/>
      <c r="F104" s="202"/>
      <c r="G104" s="202"/>
      <c r="H104" s="202"/>
      <c r="I104" s="202"/>
    </row>
  </sheetData>
  <sheetProtection algorithmName="SHA-512" hashValue="0oPNDxioxqR1AS8KvJFRpGhrR5VrLf8feXNnplu+2Ff1dlc7jK+BcxCP7UnWUBpG++9bmV4fQKmrB/A7SRJdPA==" saltValue="+cKpC/C/TcAjFagZVlu99w==" spinCount="100000" sheet="1" objects="1" scenarios="1" selectLockedCells="1"/>
  <mergeCells count="118">
    <mergeCell ref="B10:D10"/>
    <mergeCell ref="B18:C18"/>
    <mergeCell ref="D18:F18"/>
    <mergeCell ref="B17:I17"/>
    <mergeCell ref="B49:C49"/>
    <mergeCell ref="D49:F49"/>
    <mergeCell ref="B28:I28"/>
    <mergeCell ref="B34:I34"/>
    <mergeCell ref="B52:C52"/>
    <mergeCell ref="D52:I52"/>
    <mergeCell ref="B53:C53"/>
    <mergeCell ref="D53:E53"/>
    <mergeCell ref="B54:C54"/>
    <mergeCell ref="B15:J15"/>
    <mergeCell ref="B20:J20"/>
    <mergeCell ref="B21:I21"/>
    <mergeCell ref="B22:J22"/>
    <mergeCell ref="B25:I25"/>
    <mergeCell ref="B90:J90"/>
    <mergeCell ref="B83:C83"/>
    <mergeCell ref="D71:J71"/>
    <mergeCell ref="D72:J72"/>
    <mergeCell ref="D73:J73"/>
    <mergeCell ref="D74:J74"/>
    <mergeCell ref="B64:C64"/>
    <mergeCell ref="D64:I64"/>
    <mergeCell ref="B65:C65"/>
    <mergeCell ref="D65:E65"/>
    <mergeCell ref="B66:C66"/>
    <mergeCell ref="D66:G66"/>
    <mergeCell ref="B93:C93"/>
    <mergeCell ref="B95:C95"/>
    <mergeCell ref="D98:E98"/>
    <mergeCell ref="F93:G93"/>
    <mergeCell ref="F95:G95"/>
    <mergeCell ref="F98:G98"/>
    <mergeCell ref="B75:C75"/>
    <mergeCell ref="B76:C76"/>
    <mergeCell ref="B77:C77"/>
    <mergeCell ref="B78:C78"/>
    <mergeCell ref="D75:J75"/>
    <mergeCell ref="D76:J76"/>
    <mergeCell ref="D77:J77"/>
    <mergeCell ref="D78:J78"/>
    <mergeCell ref="E88:F88"/>
    <mergeCell ref="B80:E80"/>
    <mergeCell ref="B2:I2"/>
    <mergeCell ref="B3:I3"/>
    <mergeCell ref="B4:I4"/>
    <mergeCell ref="B8:D8"/>
    <mergeCell ref="E8:F8"/>
    <mergeCell ref="B6:I6"/>
    <mergeCell ref="B7:I7"/>
    <mergeCell ref="D61:I61"/>
    <mergeCell ref="B68:J68"/>
    <mergeCell ref="B60:C60"/>
    <mergeCell ref="D60:I60"/>
    <mergeCell ref="B59:C59"/>
    <mergeCell ref="D59:F59"/>
    <mergeCell ref="E10:H10"/>
    <mergeCell ref="B55:C55"/>
    <mergeCell ref="D55:E55"/>
    <mergeCell ref="B56:C56"/>
    <mergeCell ref="D56:G56"/>
    <mergeCell ref="B44:C44"/>
    <mergeCell ref="D44:E44"/>
    <mergeCell ref="B50:C50"/>
    <mergeCell ref="D50:I50"/>
    <mergeCell ref="B51:C51"/>
    <mergeCell ref="D51:I51"/>
    <mergeCell ref="B100:J100"/>
    <mergeCell ref="B46:C46"/>
    <mergeCell ref="D46:G46"/>
    <mergeCell ref="B12:D12"/>
    <mergeCell ref="B26:C26"/>
    <mergeCell ref="B23:C23"/>
    <mergeCell ref="D23:I23"/>
    <mergeCell ref="D26:I26"/>
    <mergeCell ref="B37:C37"/>
    <mergeCell ref="D37:I37"/>
    <mergeCell ref="B29:C29"/>
    <mergeCell ref="D29:I29"/>
    <mergeCell ref="B32:C32"/>
    <mergeCell ref="D32:E32"/>
    <mergeCell ref="F92:G92"/>
    <mergeCell ref="F94:G94"/>
    <mergeCell ref="B88:D88"/>
    <mergeCell ref="B71:C71"/>
    <mergeCell ref="B73:C73"/>
    <mergeCell ref="B72:C72"/>
    <mergeCell ref="B74:C74"/>
    <mergeCell ref="B84:C84"/>
    <mergeCell ref="D84:J84"/>
    <mergeCell ref="D83:G83"/>
    <mergeCell ref="B104:I104"/>
    <mergeCell ref="B69:J69"/>
    <mergeCell ref="B70:J70"/>
    <mergeCell ref="B81:J81"/>
    <mergeCell ref="B82:I82"/>
    <mergeCell ref="B86:J86"/>
    <mergeCell ref="B87:H87"/>
    <mergeCell ref="B35:I35"/>
    <mergeCell ref="B36:I36"/>
    <mergeCell ref="B39:I39"/>
    <mergeCell ref="B40:J40"/>
    <mergeCell ref="D41:J41"/>
    <mergeCell ref="D42:J42"/>
    <mergeCell ref="B43:J43"/>
    <mergeCell ref="B61:C61"/>
    <mergeCell ref="B62:C62"/>
    <mergeCell ref="D62:I62"/>
    <mergeCell ref="B63:C63"/>
    <mergeCell ref="D63:E63"/>
    <mergeCell ref="D54:I54"/>
    <mergeCell ref="B101:J101"/>
    <mergeCell ref="B102:J102"/>
    <mergeCell ref="D99:J99"/>
    <mergeCell ref="B96:I96"/>
  </mergeCells>
  <phoneticPr fontId="1"/>
  <dataValidations count="6">
    <dataValidation type="list" allowBlank="1" showInputMessage="1" showErrorMessage="1" sqref="E12" xr:uid="{67F510E7-682A-4094-9162-CC9ECD9F591E}">
      <formula1>月の選択</formula1>
    </dataValidation>
    <dataValidation type="list" allowBlank="1" showInputMessage="1" showErrorMessage="1" sqref="F12" xr:uid="{42EC3F43-DB12-4091-A567-FDDDFCF02C65}">
      <formula1>日の選択</formula1>
    </dataValidation>
    <dataValidation type="list" allowBlank="1" showInputMessage="1" showErrorMessage="1" sqref="D80 D88:D91 D85" xr:uid="{1071AE1A-D4BB-4839-BAAA-102D5D6BC301}">
      <formula1>併記希望</formula1>
    </dataValidation>
    <dataValidation type="list" allowBlank="1" showInputMessage="1" showErrorMessage="1" sqref="E88:F88" xr:uid="{94F5F6B2-4A2B-492A-BFBE-92595CD8E645}">
      <formula1>選択</formula1>
    </dataValidation>
    <dataValidation type="list" allowBlank="1" showInputMessage="1" showErrorMessage="1" sqref="D83:G83" xr:uid="{3BFB7F45-8147-40C0-9012-08BD73A644D9}">
      <formula1>宛名</formula1>
    </dataValidation>
    <dataValidation type="list" allowBlank="1" showInputMessage="1" showErrorMessage="1" sqref="E10:H10" xr:uid="{FC88548C-5ACF-445F-88E9-FC305046EB2C}">
      <formula1>講習</formula1>
    </dataValidation>
  </dataValidations>
  <hyperlinks>
    <hyperlink ref="B102:J102" location="受講申込書!A1" display="「受講申込書」を「受講申込書」sheetから印刷してください。" xr:uid="{2A0FC661-65B3-4D96-BCE3-A5E314765F62}"/>
    <hyperlink ref="B104:I104" location="申込時に必要な物!A1" display="「申込時に必要な物」は、こちらをご確認ください。" xr:uid="{DB48F436-D1C6-4915-B5AE-F5CBF8F22860}"/>
  </hyperlinks>
  <pageMargins left="0.70866141732283472" right="0.39370078740157483"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1BE100C-9688-4107-87C9-75E6D4FF2029}">
          <x14:formula1>
            <xm:f>選択データ!$E$3:$E$4</xm:f>
          </x14:formula1>
          <xm:sqref>D44:E44 D55:E55 D65:E65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13D2-2459-4A78-97D5-94C82CECA228}">
  <dimension ref="B2:M27"/>
  <sheetViews>
    <sheetView showGridLines="0" showRowColHeaders="0" workbookViewId="0"/>
  </sheetViews>
  <sheetFormatPr defaultRowHeight="18" x14ac:dyDescent="0.45"/>
  <cols>
    <col min="1" max="1" width="4.69921875" style="40" customWidth="1"/>
    <col min="2" max="2" width="3.19921875" style="40" bestFit="1" customWidth="1"/>
    <col min="3" max="16384" width="8.796875" style="40"/>
  </cols>
  <sheetData>
    <row r="2" spans="2:13" x14ac:dyDescent="0.45">
      <c r="C2" s="209" t="s">
        <v>216</v>
      </c>
      <c r="D2" s="210"/>
      <c r="F2" s="209" t="s">
        <v>217</v>
      </c>
      <c r="G2" s="210"/>
      <c r="I2" s="209" t="s">
        <v>218</v>
      </c>
      <c r="J2" s="210"/>
    </row>
    <row r="4" spans="2:13" ht="18.600000000000001" thickBot="1" x14ac:dyDescent="0.5">
      <c r="B4" s="104" t="s">
        <v>219</v>
      </c>
      <c r="C4" s="208" t="s">
        <v>229</v>
      </c>
      <c r="D4" s="208"/>
      <c r="E4" s="208"/>
      <c r="F4" s="208"/>
      <c r="G4" s="208"/>
      <c r="H4" s="208"/>
      <c r="I4" s="208"/>
      <c r="J4" s="208"/>
      <c r="K4" s="208"/>
      <c r="L4" s="208"/>
      <c r="M4" s="208"/>
    </row>
    <row r="5" spans="2:13" x14ac:dyDescent="0.45">
      <c r="C5" s="106"/>
      <c r="D5" s="106"/>
      <c r="E5" s="106"/>
      <c r="F5" s="106"/>
      <c r="G5" s="106"/>
      <c r="H5" s="106"/>
      <c r="I5" s="106"/>
      <c r="J5" s="106"/>
      <c r="K5" s="106"/>
      <c r="L5" s="106"/>
      <c r="M5" s="106"/>
    </row>
    <row r="6" spans="2:13" ht="18.600000000000001" thickBot="1" x14ac:dyDescent="0.5">
      <c r="B6" s="107" t="s">
        <v>220</v>
      </c>
      <c r="C6" s="208" t="s">
        <v>238</v>
      </c>
      <c r="D6" s="208"/>
      <c r="E6" s="208"/>
      <c r="F6" s="208"/>
      <c r="G6" s="208"/>
      <c r="H6" s="208"/>
      <c r="I6" s="208"/>
      <c r="J6" s="208"/>
      <c r="K6" s="208"/>
      <c r="L6" s="208"/>
      <c r="M6" s="208"/>
    </row>
    <row r="7" spans="2:13" s="46" customFormat="1" x14ac:dyDescent="0.45">
      <c r="C7" s="211" t="s">
        <v>239</v>
      </c>
      <c r="D7" s="211"/>
      <c r="E7" s="211"/>
      <c r="F7" s="211"/>
      <c r="G7" s="211"/>
      <c r="H7" s="211"/>
      <c r="I7" s="211"/>
      <c r="J7" s="211"/>
      <c r="K7" s="211"/>
      <c r="L7" s="211"/>
      <c r="M7" s="211"/>
    </row>
    <row r="8" spans="2:13" s="46" customFormat="1" x14ac:dyDescent="0.45">
      <c r="C8" s="98"/>
      <c r="D8" s="98"/>
      <c r="E8" s="98"/>
      <c r="F8" s="98"/>
      <c r="G8" s="98"/>
      <c r="H8" s="98"/>
      <c r="I8" s="98"/>
      <c r="J8" s="98"/>
      <c r="K8" s="98"/>
      <c r="L8" s="98"/>
      <c r="M8" s="98"/>
    </row>
    <row r="9" spans="2:13" s="46" customFormat="1" x14ac:dyDescent="0.45">
      <c r="C9" s="148" t="s">
        <v>240</v>
      </c>
      <c r="D9" s="148"/>
      <c r="E9" s="119" t="s">
        <v>241</v>
      </c>
      <c r="F9" s="119"/>
      <c r="G9" s="119"/>
      <c r="H9" s="119"/>
      <c r="I9" s="119"/>
      <c r="J9" s="119"/>
      <c r="K9" s="119"/>
      <c r="L9" s="119"/>
      <c r="M9" s="119"/>
    </row>
    <row r="10" spans="2:13" s="46" customFormat="1" x14ac:dyDescent="0.45">
      <c r="C10" s="105"/>
      <c r="D10" s="105"/>
      <c r="E10" s="119" t="s">
        <v>96</v>
      </c>
      <c r="F10" s="119"/>
      <c r="G10" s="119"/>
      <c r="H10" s="119"/>
      <c r="I10" s="119"/>
      <c r="J10" s="119"/>
      <c r="K10" s="119"/>
      <c r="L10" s="119"/>
      <c r="M10" s="119"/>
    </row>
    <row r="11" spans="2:13" s="46" customFormat="1" x14ac:dyDescent="0.45">
      <c r="E11" s="144" t="s">
        <v>242</v>
      </c>
      <c r="F11" s="144"/>
      <c r="G11" s="144"/>
      <c r="H11" s="144"/>
      <c r="I11" s="144"/>
      <c r="J11" s="144"/>
      <c r="K11" s="144"/>
      <c r="L11" s="144"/>
      <c r="M11" s="144"/>
    </row>
    <row r="12" spans="2:13" s="46" customFormat="1" x14ac:dyDescent="0.45">
      <c r="K12" s="98"/>
      <c r="L12" s="98"/>
      <c r="M12" s="98"/>
    </row>
    <row r="13" spans="2:13" s="46" customFormat="1" x14ac:dyDescent="0.45">
      <c r="C13" s="148" t="s">
        <v>243</v>
      </c>
      <c r="D13" s="148"/>
      <c r="E13" s="119" t="s">
        <v>244</v>
      </c>
      <c r="F13" s="119"/>
      <c r="G13" s="119"/>
      <c r="H13" s="119"/>
      <c r="I13" s="119"/>
      <c r="J13" s="119"/>
      <c r="K13" s="119"/>
      <c r="L13" s="119"/>
      <c r="M13" s="119"/>
    </row>
    <row r="14" spans="2:13" s="46" customFormat="1" x14ac:dyDescent="0.45">
      <c r="C14" s="105"/>
      <c r="D14" s="105"/>
      <c r="E14" s="119" t="s">
        <v>245</v>
      </c>
      <c r="F14" s="119"/>
      <c r="G14" s="119"/>
      <c r="H14" s="119"/>
      <c r="I14" s="119"/>
      <c r="J14" s="119"/>
      <c r="K14" s="119"/>
      <c r="L14" s="119"/>
      <c r="M14" s="119"/>
    </row>
    <row r="15" spans="2:13" s="46" customFormat="1" x14ac:dyDescent="0.45">
      <c r="E15" s="119" t="s">
        <v>98</v>
      </c>
      <c r="F15" s="119"/>
      <c r="G15" s="119"/>
      <c r="H15" s="119"/>
      <c r="I15" s="119"/>
      <c r="J15" s="119"/>
      <c r="K15" s="119"/>
      <c r="L15" s="119"/>
      <c r="M15" s="119"/>
    </row>
    <row r="17" spans="2:13" ht="18.600000000000001" thickBot="1" x14ac:dyDescent="0.5">
      <c r="B17" s="104" t="s">
        <v>221</v>
      </c>
      <c r="C17" s="208" t="s">
        <v>222</v>
      </c>
      <c r="D17" s="208"/>
      <c r="E17" s="208"/>
      <c r="F17" s="208"/>
      <c r="G17" s="208"/>
      <c r="H17" s="208"/>
      <c r="I17" s="208"/>
      <c r="J17" s="208"/>
      <c r="K17" s="208"/>
      <c r="L17" s="208"/>
      <c r="M17" s="208"/>
    </row>
    <row r="18" spans="2:13" x14ac:dyDescent="0.45">
      <c r="C18" s="212" t="s">
        <v>223</v>
      </c>
      <c r="D18" s="212"/>
      <c r="E18" s="212"/>
      <c r="F18" s="212"/>
      <c r="G18" s="212"/>
      <c r="H18" s="212"/>
      <c r="I18" s="212"/>
      <c r="J18" s="212"/>
      <c r="K18" s="212"/>
      <c r="L18" s="212"/>
      <c r="M18" s="212"/>
    </row>
    <row r="19" spans="2:13" x14ac:dyDescent="0.45">
      <c r="C19" s="213" t="s">
        <v>224</v>
      </c>
      <c r="D19" s="213"/>
      <c r="E19" s="213"/>
      <c r="F19" s="213"/>
      <c r="G19" s="213"/>
      <c r="H19" s="213"/>
      <c r="I19" s="213"/>
      <c r="J19" s="213"/>
      <c r="K19" s="213"/>
      <c r="L19" s="213"/>
      <c r="M19" s="213"/>
    </row>
    <row r="20" spans="2:13" x14ac:dyDescent="0.45">
      <c r="C20" s="214" t="s">
        <v>225</v>
      </c>
      <c r="D20" s="214"/>
      <c r="E20" s="214"/>
      <c r="F20" s="214"/>
      <c r="G20" s="214"/>
      <c r="H20" s="214"/>
      <c r="I20" s="214"/>
      <c r="J20" s="214"/>
      <c r="K20" s="214"/>
      <c r="L20" s="214"/>
      <c r="M20" s="214"/>
    </row>
    <row r="21" spans="2:13" ht="36" customHeight="1" x14ac:dyDescent="0.45">
      <c r="C21" s="213" t="s">
        <v>226</v>
      </c>
      <c r="D21" s="213"/>
      <c r="E21" s="213"/>
      <c r="F21" s="213"/>
      <c r="G21" s="213"/>
      <c r="H21" s="213"/>
      <c r="I21" s="213"/>
      <c r="J21" s="213"/>
      <c r="K21" s="213"/>
      <c r="L21" s="213"/>
      <c r="M21" s="213"/>
    </row>
    <row r="22" spans="2:13" x14ac:dyDescent="0.45">
      <c r="C22" s="214" t="s">
        <v>227</v>
      </c>
      <c r="D22" s="214"/>
      <c r="E22" s="214"/>
      <c r="F22" s="214"/>
      <c r="G22" s="214"/>
      <c r="H22" s="214"/>
      <c r="I22" s="214"/>
      <c r="J22" s="214"/>
      <c r="K22" s="214"/>
      <c r="L22" s="214"/>
      <c r="M22" s="214"/>
    </row>
    <row r="23" spans="2:13" x14ac:dyDescent="0.45">
      <c r="C23" s="67"/>
      <c r="D23" s="67"/>
      <c r="E23" s="67"/>
      <c r="F23" s="67"/>
      <c r="G23" s="67"/>
      <c r="H23" s="67"/>
      <c r="I23" s="67"/>
      <c r="J23" s="67"/>
      <c r="K23" s="67"/>
      <c r="L23" s="67"/>
      <c r="M23" s="67"/>
    </row>
    <row r="24" spans="2:13" x14ac:dyDescent="0.45">
      <c r="B24" s="104" t="s">
        <v>246</v>
      </c>
      <c r="C24" s="215" t="s">
        <v>228</v>
      </c>
      <c r="D24" s="215"/>
      <c r="E24" s="215"/>
      <c r="F24" s="215"/>
      <c r="G24" s="215"/>
      <c r="H24" s="215"/>
      <c r="I24" s="215"/>
      <c r="J24" s="215"/>
      <c r="K24" s="215"/>
      <c r="L24" s="215"/>
      <c r="M24" s="215"/>
    </row>
    <row r="27" spans="2:13" x14ac:dyDescent="0.45">
      <c r="C27" s="209" t="s">
        <v>216</v>
      </c>
      <c r="D27" s="210"/>
      <c r="F27" s="209" t="s">
        <v>217</v>
      </c>
      <c r="G27" s="210"/>
      <c r="I27" s="209" t="s">
        <v>218</v>
      </c>
      <c r="J27" s="210"/>
    </row>
  </sheetData>
  <sheetProtection algorithmName="SHA-512" hashValue="bhA9PaTCDosfSk9JBZ7pr705eeVjiNjSVJRINcK2EfMsjmz1EisQS5Sxm/ru5iD3EE9DNFaqiawuua81NMxXpQ==" saltValue="gOjT4OfcrJJa3/dD2hHvaw==" spinCount="100000" sheet="1" objects="1" scenarios="1"/>
  <mergeCells count="24">
    <mergeCell ref="C27:D27"/>
    <mergeCell ref="F27:G27"/>
    <mergeCell ref="I27:J27"/>
    <mergeCell ref="C17:M17"/>
    <mergeCell ref="C18:M18"/>
    <mergeCell ref="C19:M19"/>
    <mergeCell ref="C20:M20"/>
    <mergeCell ref="C21:M21"/>
    <mergeCell ref="C22:M22"/>
    <mergeCell ref="C24:M24"/>
    <mergeCell ref="C2:D2"/>
    <mergeCell ref="F2:G2"/>
    <mergeCell ref="I2:J2"/>
    <mergeCell ref="C4:M4"/>
    <mergeCell ref="C7:M7"/>
    <mergeCell ref="E10:M10"/>
    <mergeCell ref="E11:M11"/>
    <mergeCell ref="E14:M14"/>
    <mergeCell ref="E15:M15"/>
    <mergeCell ref="C6:M6"/>
    <mergeCell ref="C9:D9"/>
    <mergeCell ref="E9:M9"/>
    <mergeCell ref="C13:D13"/>
    <mergeCell ref="E13:M13"/>
  </mergeCells>
  <phoneticPr fontId="1"/>
  <hyperlinks>
    <hyperlink ref="C2:D2" location="基本説明!A1" display="「基本説明」" xr:uid="{119F3776-A047-4F1A-B56E-DF1F1C3CCCFF}"/>
    <hyperlink ref="F2:G2" location="情報入力!A1" display="情報入力" xr:uid="{1F54FDE0-AC85-4F4D-83EF-A486CCF1A871}"/>
    <hyperlink ref="I2:J2" location="受講申込書!A1" display="受講申込書" xr:uid="{BDA0E61A-CD76-4274-9847-5DD52E906271}"/>
    <hyperlink ref="C27:D27" location="基本説明!A1" display="「基本説明」" xr:uid="{B9A25B8D-0613-4A00-A3B7-41C844EB90F2}"/>
    <hyperlink ref="F27:G27" location="情報入力!A1" display="情報入力" xr:uid="{4282BD52-47B8-4E4C-AB4F-66D356C5008C}"/>
    <hyperlink ref="I27:J27" location="受講申込書!A1" display="受講申込書" xr:uid="{96323C2C-81ED-4AB9-928C-FDB983D21A5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U62"/>
  <sheetViews>
    <sheetView showGridLines="0" showRowColHeaders="0" view="pageBreakPreview" zoomScale="145" zoomScaleNormal="100" zoomScaleSheetLayoutView="145" workbookViewId="0">
      <selection activeCell="B2" sqref="B2:L2"/>
    </sheetView>
  </sheetViews>
  <sheetFormatPr defaultColWidth="8.69921875" defaultRowHeight="18" x14ac:dyDescent="0.45"/>
  <cols>
    <col min="1" max="1" width="0.8984375" style="34" customWidth="1"/>
    <col min="2" max="2" width="3.69921875" style="34" bestFit="1" customWidth="1"/>
    <col min="3" max="3" width="2.69921875" style="34" customWidth="1"/>
    <col min="4" max="4" width="4.69921875" style="34" customWidth="1"/>
    <col min="5" max="5" width="2.69921875" style="34" customWidth="1"/>
    <col min="6" max="13" width="4.69921875" style="34" customWidth="1"/>
    <col min="14" max="15" width="2.69921875" style="34" customWidth="1"/>
    <col min="16" max="17" width="4.69921875" style="34" customWidth="1"/>
    <col min="18" max="18" width="5.69921875" style="34" customWidth="1"/>
    <col min="19" max="19" width="4.69921875" style="34" customWidth="1"/>
    <col min="20" max="21" width="2.69921875" style="34" customWidth="1"/>
    <col min="22" max="29" width="0.8984375" style="34" customWidth="1"/>
    <col min="30" max="16384" width="8.69921875" style="34"/>
  </cols>
  <sheetData>
    <row r="1" spans="2:21" ht="16.05" customHeight="1" thickBot="1" x14ac:dyDescent="0.5">
      <c r="B1" s="249" t="s">
        <v>0</v>
      </c>
      <c r="C1" s="249"/>
      <c r="D1" s="249"/>
      <c r="E1" s="249"/>
      <c r="F1" s="249"/>
      <c r="G1" s="249"/>
      <c r="H1" s="249"/>
      <c r="I1" s="249"/>
      <c r="J1" s="249"/>
      <c r="K1" s="249"/>
      <c r="L1" s="249"/>
      <c r="S1" s="279"/>
      <c r="T1" s="279"/>
      <c r="U1" s="279"/>
    </row>
    <row r="2" spans="2:21" ht="22.5" customHeight="1" thickBot="1" x14ac:dyDescent="0.5">
      <c r="B2" s="113" t="s">
        <v>1</v>
      </c>
      <c r="C2" s="113"/>
      <c r="D2" s="113"/>
      <c r="E2" s="113"/>
      <c r="F2" s="113"/>
      <c r="G2" s="113"/>
      <c r="H2" s="113"/>
      <c r="I2" s="113"/>
      <c r="J2" s="113"/>
      <c r="K2" s="113"/>
      <c r="L2" s="113"/>
      <c r="N2" s="280" t="str">
        <f>IF(情報入力!E8=0,"年　　月　　日",情報入力!E8)</f>
        <v>年　　月　　日</v>
      </c>
      <c r="O2" s="281"/>
      <c r="P2" s="281"/>
      <c r="Q2" s="281"/>
      <c r="R2" s="281"/>
      <c r="S2" s="281"/>
      <c r="T2" s="281"/>
      <c r="U2" s="282"/>
    </row>
    <row r="3" spans="2:21" ht="4.2" customHeight="1" x14ac:dyDescent="0.45">
      <c r="N3" s="258"/>
      <c r="O3" s="258"/>
      <c r="P3" s="258"/>
      <c r="Q3" s="258"/>
      <c r="R3" s="258"/>
      <c r="S3" s="258"/>
      <c r="T3" s="258"/>
      <c r="U3" s="258"/>
    </row>
    <row r="4" spans="2:21" ht="16.2" customHeight="1" x14ac:dyDescent="0.45">
      <c r="B4" s="265" t="s">
        <v>181</v>
      </c>
      <c r="C4" s="265"/>
      <c r="D4" s="265"/>
      <c r="E4" s="265"/>
      <c r="F4" s="265"/>
      <c r="G4" s="265"/>
      <c r="H4" s="265"/>
      <c r="I4" s="265"/>
      <c r="J4" s="265"/>
      <c r="K4" s="265"/>
      <c r="L4" s="265"/>
      <c r="M4" s="265"/>
      <c r="N4" s="265"/>
      <c r="O4" s="265"/>
      <c r="P4" s="265"/>
      <c r="Q4" s="265"/>
      <c r="R4" s="265"/>
      <c r="S4" s="265"/>
      <c r="T4" s="265"/>
      <c r="U4" s="265"/>
    </row>
    <row r="5" spans="2:21" ht="4.2" customHeight="1" x14ac:dyDescent="0.45">
      <c r="B5" s="73"/>
      <c r="C5" s="73"/>
      <c r="D5" s="73"/>
      <c r="E5" s="73"/>
      <c r="F5" s="73"/>
      <c r="G5" s="73"/>
      <c r="H5" s="73"/>
      <c r="I5" s="73"/>
      <c r="J5" s="73"/>
      <c r="K5" s="73"/>
      <c r="L5" s="73"/>
      <c r="M5" s="73"/>
      <c r="N5" s="73"/>
      <c r="O5" s="73"/>
      <c r="P5" s="73"/>
      <c r="Q5" s="73"/>
      <c r="R5" s="73"/>
      <c r="S5" s="73"/>
      <c r="T5" s="73"/>
      <c r="U5" s="73"/>
    </row>
    <row r="6" spans="2:21" s="74" customFormat="1" ht="10.95" customHeight="1" x14ac:dyDescent="0.45">
      <c r="B6" s="257" t="s">
        <v>28</v>
      </c>
      <c r="C6" s="257"/>
      <c r="D6" s="257"/>
      <c r="E6" s="257"/>
      <c r="F6" s="257"/>
      <c r="G6" s="257"/>
      <c r="H6" s="257"/>
      <c r="I6" s="257"/>
      <c r="J6" s="257"/>
      <c r="K6" s="257"/>
      <c r="L6" s="257"/>
      <c r="M6" s="257"/>
      <c r="N6" s="257"/>
      <c r="O6" s="257"/>
      <c r="P6" s="257"/>
      <c r="Q6" s="257"/>
      <c r="R6" s="257"/>
      <c r="S6" s="257"/>
      <c r="T6" s="257"/>
      <c r="U6" s="257"/>
    </row>
    <row r="7" spans="2:21" s="74" customFormat="1" ht="10.95" customHeight="1" thickBot="1" x14ac:dyDescent="0.5">
      <c r="B7" s="257" t="s">
        <v>179</v>
      </c>
      <c r="C7" s="257"/>
      <c r="D7" s="257"/>
      <c r="E7" s="257"/>
      <c r="F7" s="257"/>
      <c r="G7" s="257"/>
      <c r="H7" s="257"/>
      <c r="I7" s="257"/>
      <c r="J7" s="257"/>
      <c r="K7" s="257"/>
      <c r="L7" s="257"/>
      <c r="M7" s="257"/>
      <c r="N7" s="257"/>
      <c r="O7" s="257"/>
      <c r="P7" s="257"/>
      <c r="Q7" s="257"/>
      <c r="R7" s="257"/>
      <c r="S7" s="257"/>
      <c r="T7" s="257"/>
      <c r="U7" s="257"/>
    </row>
    <row r="8" spans="2:21" s="74" customFormat="1" ht="16.2" customHeight="1" thickBot="1" x14ac:dyDescent="0.5">
      <c r="B8" s="266" t="s">
        <v>180</v>
      </c>
      <c r="C8" s="267"/>
      <c r="D8" s="267"/>
      <c r="E8" s="267"/>
      <c r="F8" s="267"/>
      <c r="G8" s="267"/>
      <c r="H8" s="268" t="str">
        <f>情報入力!E10</f>
        <v>石綿作業主任者技能講習</v>
      </c>
      <c r="I8" s="268"/>
      <c r="J8" s="268"/>
      <c r="K8" s="268"/>
      <c r="L8" s="269"/>
      <c r="M8" s="269"/>
      <c r="N8" s="269"/>
      <c r="O8" s="269"/>
      <c r="P8" s="269"/>
      <c r="Q8" s="269"/>
      <c r="R8" s="269"/>
      <c r="S8" s="269"/>
      <c r="T8" s="270"/>
      <c r="U8" s="271"/>
    </row>
    <row r="9" spans="2:21" ht="16.2" customHeight="1" thickBot="1" x14ac:dyDescent="0.5">
      <c r="B9" s="250" t="s">
        <v>12</v>
      </c>
      <c r="C9" s="251"/>
      <c r="D9" s="251"/>
      <c r="E9" s="251"/>
      <c r="F9" s="251"/>
      <c r="G9" s="251"/>
      <c r="H9" s="75" t="str">
        <f>情報入力!E12</f>
        <v>月</v>
      </c>
      <c r="I9" s="75" t="str">
        <f>情報入力!F12</f>
        <v>日</v>
      </c>
      <c r="J9" s="252" t="s">
        <v>29</v>
      </c>
      <c r="K9" s="253"/>
      <c r="L9" s="76"/>
      <c r="M9" s="77"/>
      <c r="N9" s="78"/>
      <c r="O9" s="78"/>
      <c r="P9" s="78"/>
      <c r="Q9" s="78"/>
      <c r="R9" s="78"/>
      <c r="S9" s="78"/>
      <c r="T9" s="78"/>
      <c r="U9" s="78"/>
    </row>
    <row r="10" spans="2:21" ht="16.2" customHeight="1" thickTop="1" thickBot="1" x14ac:dyDescent="0.5">
      <c r="B10" s="367" t="s">
        <v>10</v>
      </c>
      <c r="C10" s="259" t="s">
        <v>147</v>
      </c>
      <c r="D10" s="260"/>
      <c r="E10" s="261"/>
      <c r="F10" s="262"/>
      <c r="G10" s="225" t="str">
        <f>IF(情報入力!D18=0,"",情報入力!D18)</f>
        <v/>
      </c>
      <c r="H10" s="226"/>
      <c r="I10" s="226"/>
      <c r="J10" s="226"/>
      <c r="K10" s="226"/>
      <c r="L10" s="226"/>
      <c r="M10" s="226"/>
      <c r="N10" s="79"/>
      <c r="O10" s="80"/>
      <c r="P10" s="80"/>
      <c r="Q10" s="80"/>
      <c r="R10" s="80"/>
      <c r="S10" s="80"/>
      <c r="T10" s="80"/>
      <c r="U10" s="80"/>
    </row>
    <row r="11" spans="2:21" ht="15.6" customHeight="1" x14ac:dyDescent="0.15">
      <c r="B11" s="368"/>
      <c r="C11" s="272" t="s">
        <v>127</v>
      </c>
      <c r="D11" s="273"/>
      <c r="E11" s="234" t="s">
        <v>128</v>
      </c>
      <c r="F11" s="235"/>
      <c r="G11" s="276" t="str">
        <f>IF(情報入力!D26=0,"",情報入力!D26)</f>
        <v/>
      </c>
      <c r="H11" s="277"/>
      <c r="I11" s="277"/>
      <c r="J11" s="277"/>
      <c r="K11" s="277"/>
      <c r="L11" s="277"/>
      <c r="M11" s="278"/>
      <c r="N11" s="230" t="s">
        <v>149</v>
      </c>
      <c r="O11" s="231"/>
      <c r="P11" s="231"/>
      <c r="Q11" s="371" t="str">
        <f>IF(情報入力!D29=0,"",情報入力!D29)</f>
        <v/>
      </c>
      <c r="R11" s="372"/>
      <c r="S11" s="372"/>
      <c r="T11" s="375" t="str">
        <f ca="1">IF(情報入力!K29="","(満　歳)","(満"&amp;情報入力!K29&amp;"歳)")</f>
        <v>(満　歳)</v>
      </c>
      <c r="U11" s="376"/>
    </row>
    <row r="12" spans="2:21" ht="24" customHeight="1" x14ac:dyDescent="0.45">
      <c r="B12" s="368"/>
      <c r="C12" s="237" t="s">
        <v>148</v>
      </c>
      <c r="D12" s="238"/>
      <c r="E12" s="274" t="s">
        <v>129</v>
      </c>
      <c r="F12" s="275"/>
      <c r="G12" s="229" t="str">
        <f>IF(情報入力!D23=0,"",情報入力!D23)</f>
        <v/>
      </c>
      <c r="H12" s="229"/>
      <c r="I12" s="229"/>
      <c r="J12" s="229"/>
      <c r="K12" s="229"/>
      <c r="L12" s="229"/>
      <c r="M12" s="229"/>
      <c r="N12" s="228"/>
      <c r="O12" s="228"/>
      <c r="P12" s="228"/>
      <c r="Q12" s="373"/>
      <c r="R12" s="374"/>
      <c r="S12" s="374"/>
      <c r="T12" s="377"/>
      <c r="U12" s="378"/>
    </row>
    <row r="13" spans="2:21" ht="15.6" customHeight="1" x14ac:dyDescent="0.45">
      <c r="B13" s="368"/>
      <c r="C13" s="219"/>
      <c r="D13" s="243"/>
      <c r="E13" s="227" t="s">
        <v>130</v>
      </c>
      <c r="F13" s="228"/>
      <c r="G13" s="81" t="s">
        <v>131</v>
      </c>
      <c r="H13" s="110" t="str">
        <f>IF(情報入力!D32=0,"",情報入力!D32)</f>
        <v/>
      </c>
      <c r="I13" s="110"/>
      <c r="J13" s="110"/>
      <c r="K13" s="110"/>
      <c r="L13" s="110"/>
      <c r="M13" s="110"/>
      <c r="N13" s="110"/>
      <c r="O13" s="110"/>
      <c r="P13" s="110"/>
      <c r="Q13" s="110"/>
      <c r="R13" s="110"/>
      <c r="S13" s="110"/>
      <c r="T13" s="110"/>
      <c r="U13" s="264"/>
    </row>
    <row r="14" spans="2:21" ht="18" customHeight="1" x14ac:dyDescent="0.45">
      <c r="B14" s="368"/>
      <c r="C14" s="221"/>
      <c r="D14" s="244"/>
      <c r="E14" s="227"/>
      <c r="F14" s="228"/>
      <c r="G14" s="115" t="str">
        <f>IF(情報入力!D37=0,"",情報入力!D37)</f>
        <v/>
      </c>
      <c r="H14" s="116"/>
      <c r="I14" s="116"/>
      <c r="J14" s="116"/>
      <c r="K14" s="116"/>
      <c r="L14" s="116"/>
      <c r="M14" s="116"/>
      <c r="N14" s="116"/>
      <c r="O14" s="116"/>
      <c r="P14" s="116"/>
      <c r="Q14" s="116"/>
      <c r="R14" s="116"/>
      <c r="S14" s="116"/>
      <c r="T14" s="116"/>
      <c r="U14" s="263"/>
    </row>
    <row r="15" spans="2:21" ht="15.6" customHeight="1" x14ac:dyDescent="0.45">
      <c r="B15" s="368"/>
      <c r="C15" s="221"/>
      <c r="D15" s="244"/>
      <c r="E15" s="240" t="s">
        <v>6</v>
      </c>
      <c r="F15" s="241"/>
      <c r="G15" s="241"/>
      <c r="H15" s="241"/>
      <c r="I15" s="241"/>
      <c r="J15" s="241" t="str">
        <f>情報入力!D44</f>
        <v>しない</v>
      </c>
      <c r="K15" s="241"/>
      <c r="L15" s="241"/>
      <c r="M15" s="254" t="s">
        <v>7</v>
      </c>
      <c r="N15" s="254"/>
      <c r="O15" s="254"/>
      <c r="P15" s="254"/>
      <c r="Q15" s="255" t="str">
        <f>IF(情報入力!D44="しない","",情報入力!D46)</f>
        <v/>
      </c>
      <c r="R15" s="255"/>
      <c r="S15" s="255"/>
      <c r="T15" s="255"/>
      <c r="U15" s="256"/>
    </row>
    <row r="16" spans="2:21" ht="15.6" customHeight="1" thickBot="1" x14ac:dyDescent="0.5">
      <c r="B16" s="368"/>
      <c r="C16" s="223"/>
      <c r="D16" s="245"/>
      <c r="E16" s="216" t="s">
        <v>9</v>
      </c>
      <c r="F16" s="217"/>
      <c r="G16" s="217"/>
      <c r="H16" s="217"/>
      <c r="I16" s="217"/>
      <c r="J16" s="217"/>
      <c r="K16" s="217"/>
      <c r="L16" s="217"/>
      <c r="M16" s="217"/>
      <c r="N16" s="217"/>
      <c r="O16" s="217"/>
      <c r="P16" s="217"/>
      <c r="Q16" s="217"/>
      <c r="R16" s="217"/>
      <c r="S16" s="217"/>
      <c r="T16" s="217"/>
      <c r="U16" s="218"/>
    </row>
    <row r="17" spans="2:21" ht="18" customHeight="1" thickBot="1" x14ac:dyDescent="0.5">
      <c r="B17" s="368"/>
      <c r="C17" s="246" t="s">
        <v>21</v>
      </c>
      <c r="D17" s="247"/>
      <c r="E17" s="362"/>
      <c r="F17" s="363"/>
      <c r="G17" s="364"/>
      <c r="H17" s="364"/>
      <c r="I17" s="364"/>
      <c r="J17" s="82" t="s">
        <v>22</v>
      </c>
      <c r="K17" s="365" t="s">
        <v>23</v>
      </c>
      <c r="L17" s="365"/>
      <c r="M17" s="365"/>
      <c r="N17" s="365"/>
      <c r="O17" s="363"/>
      <c r="P17" s="364"/>
      <c r="Q17" s="364"/>
      <c r="R17" s="364"/>
      <c r="S17" s="364"/>
      <c r="T17" s="364"/>
      <c r="U17" s="366"/>
    </row>
    <row r="18" spans="2:21" ht="15.6" customHeight="1" thickBot="1" x14ac:dyDescent="0.5">
      <c r="B18" s="369"/>
      <c r="C18" s="384" t="s">
        <v>147</v>
      </c>
      <c r="D18" s="385"/>
      <c r="E18" s="386"/>
      <c r="F18" s="387"/>
      <c r="G18" s="388" t="str">
        <f>IF(情報入力!D49=0,"",情報入力!D49)</f>
        <v/>
      </c>
      <c r="H18" s="386"/>
      <c r="I18" s="386"/>
      <c r="J18" s="386"/>
      <c r="K18" s="386"/>
      <c r="L18" s="386"/>
      <c r="M18" s="389"/>
      <c r="N18" s="390"/>
      <c r="O18" s="391"/>
      <c r="P18" s="391"/>
      <c r="Q18" s="391"/>
      <c r="R18" s="391"/>
      <c r="S18" s="391"/>
      <c r="T18" s="391"/>
      <c r="U18" s="391"/>
    </row>
    <row r="19" spans="2:21" ht="15.6" customHeight="1" x14ac:dyDescent="0.15">
      <c r="B19" s="368"/>
      <c r="C19" s="242" t="s">
        <v>127</v>
      </c>
      <c r="D19" s="232"/>
      <c r="E19" s="234" t="s">
        <v>128</v>
      </c>
      <c r="F19" s="235"/>
      <c r="G19" s="236" t="str">
        <f>IF(情報入力!D51=0,"",情報入力!D51)</f>
        <v/>
      </c>
      <c r="H19" s="236"/>
      <c r="I19" s="236"/>
      <c r="J19" s="236"/>
      <c r="K19" s="236"/>
      <c r="L19" s="236"/>
      <c r="M19" s="236"/>
      <c r="N19" s="327" t="s">
        <v>149</v>
      </c>
      <c r="O19" s="244"/>
      <c r="P19" s="244"/>
      <c r="Q19" s="371" t="str">
        <f>IF(情報入力!D52=0,"",情報入力!D52)</f>
        <v/>
      </c>
      <c r="R19" s="372"/>
      <c r="S19" s="372"/>
      <c r="T19" s="375" t="str">
        <f>IF(情報入力!D52=0,"(満　歳)","(満"&amp;情報入力!K52&amp;"歳)")</f>
        <v>(満　歳)</v>
      </c>
      <c r="U19" s="376"/>
    </row>
    <row r="20" spans="2:21" ht="24" customHeight="1" x14ac:dyDescent="0.45">
      <c r="B20" s="368"/>
      <c r="C20" s="237" t="s">
        <v>148</v>
      </c>
      <c r="D20" s="238"/>
      <c r="E20" s="239" t="s">
        <v>129</v>
      </c>
      <c r="F20" s="231"/>
      <c r="G20" s="323" t="str">
        <f>IF(情報入力!D50=0,"",情報入力!D50)</f>
        <v/>
      </c>
      <c r="H20" s="323"/>
      <c r="I20" s="323"/>
      <c r="J20" s="323"/>
      <c r="K20" s="323"/>
      <c r="L20" s="323"/>
      <c r="M20" s="323"/>
      <c r="N20" s="244"/>
      <c r="O20" s="244"/>
      <c r="P20" s="244"/>
      <c r="Q20" s="373"/>
      <c r="R20" s="374"/>
      <c r="S20" s="374"/>
      <c r="T20" s="377"/>
      <c r="U20" s="378"/>
    </row>
    <row r="21" spans="2:21" ht="15.6" customHeight="1" x14ac:dyDescent="0.45">
      <c r="B21" s="368"/>
      <c r="C21" s="219"/>
      <c r="D21" s="220"/>
      <c r="E21" s="227" t="s">
        <v>130</v>
      </c>
      <c r="F21" s="228"/>
      <c r="G21" s="81" t="s">
        <v>131</v>
      </c>
      <c r="H21" s="110" t="str">
        <f>IF(情報入力!D53=0,"",情報入力!D53)</f>
        <v/>
      </c>
      <c r="I21" s="110"/>
      <c r="J21" s="110"/>
      <c r="K21" s="110"/>
      <c r="L21" s="110"/>
      <c r="M21" s="110"/>
      <c r="N21" s="110"/>
      <c r="O21" s="110"/>
      <c r="P21" s="110"/>
      <c r="Q21" s="110"/>
      <c r="R21" s="110"/>
      <c r="S21" s="110"/>
      <c r="T21" s="110"/>
      <c r="U21" s="264"/>
    </row>
    <row r="22" spans="2:21" ht="18" customHeight="1" x14ac:dyDescent="0.45">
      <c r="B22" s="368"/>
      <c r="C22" s="221"/>
      <c r="D22" s="222"/>
      <c r="E22" s="227"/>
      <c r="F22" s="228"/>
      <c r="G22" s="115" t="str">
        <f>IF(情報入力!D54=0,"",情報入力!D54)</f>
        <v/>
      </c>
      <c r="H22" s="116"/>
      <c r="I22" s="116"/>
      <c r="J22" s="116"/>
      <c r="K22" s="116"/>
      <c r="L22" s="116"/>
      <c r="M22" s="116"/>
      <c r="N22" s="116"/>
      <c r="O22" s="116"/>
      <c r="P22" s="116"/>
      <c r="Q22" s="116"/>
      <c r="R22" s="116"/>
      <c r="S22" s="116"/>
      <c r="T22" s="116"/>
      <c r="U22" s="263"/>
    </row>
    <row r="23" spans="2:21" ht="15.6" customHeight="1" x14ac:dyDescent="0.45">
      <c r="B23" s="368"/>
      <c r="C23" s="221"/>
      <c r="D23" s="222"/>
      <c r="E23" s="240" t="s">
        <v>6</v>
      </c>
      <c r="F23" s="241"/>
      <c r="G23" s="241"/>
      <c r="H23" s="241"/>
      <c r="I23" s="241"/>
      <c r="J23" s="241" t="str">
        <f>情報入力!D55</f>
        <v>しない</v>
      </c>
      <c r="K23" s="241"/>
      <c r="L23" s="241"/>
      <c r="M23" s="254" t="s">
        <v>7</v>
      </c>
      <c r="N23" s="254"/>
      <c r="O23" s="254"/>
      <c r="P23" s="254"/>
      <c r="Q23" s="255" t="str">
        <f>IF(情報入力!D55="しない","",情報入力!D56)</f>
        <v/>
      </c>
      <c r="R23" s="255"/>
      <c r="S23" s="255"/>
      <c r="T23" s="255"/>
      <c r="U23" s="256"/>
    </row>
    <row r="24" spans="2:21" ht="15.6" customHeight="1" thickBot="1" x14ac:dyDescent="0.5">
      <c r="B24" s="368"/>
      <c r="C24" s="223"/>
      <c r="D24" s="224"/>
      <c r="E24" s="216" t="s">
        <v>9</v>
      </c>
      <c r="F24" s="217"/>
      <c r="G24" s="217"/>
      <c r="H24" s="217"/>
      <c r="I24" s="217"/>
      <c r="J24" s="217"/>
      <c r="K24" s="217"/>
      <c r="L24" s="217"/>
      <c r="M24" s="217"/>
      <c r="N24" s="217"/>
      <c r="O24" s="217"/>
      <c r="P24" s="217"/>
      <c r="Q24" s="217"/>
      <c r="R24" s="217"/>
      <c r="S24" s="217"/>
      <c r="T24" s="217"/>
      <c r="U24" s="218"/>
    </row>
    <row r="25" spans="2:21" ht="18" customHeight="1" thickBot="1" x14ac:dyDescent="0.5">
      <c r="B25" s="368"/>
      <c r="C25" s="246" t="s">
        <v>21</v>
      </c>
      <c r="D25" s="247"/>
      <c r="E25" s="248"/>
      <c r="F25" s="322"/>
      <c r="G25" s="258"/>
      <c r="H25" s="258"/>
      <c r="I25" s="258"/>
      <c r="J25" s="83" t="s">
        <v>22</v>
      </c>
      <c r="K25" s="323" t="s">
        <v>23</v>
      </c>
      <c r="L25" s="323"/>
      <c r="M25" s="323"/>
      <c r="N25" s="323"/>
      <c r="O25" s="322"/>
      <c r="P25" s="258"/>
      <c r="Q25" s="258"/>
      <c r="R25" s="258"/>
      <c r="S25" s="258"/>
      <c r="T25" s="258"/>
      <c r="U25" s="324"/>
    </row>
    <row r="26" spans="2:21" ht="15.6" customHeight="1" thickBot="1" x14ac:dyDescent="0.5">
      <c r="B26" s="369"/>
      <c r="C26" s="384" t="s">
        <v>147</v>
      </c>
      <c r="D26" s="385"/>
      <c r="E26" s="386"/>
      <c r="F26" s="387"/>
      <c r="G26" s="388" t="str">
        <f>IF(情報入力!D59=0,"",情報入力!D59)</f>
        <v/>
      </c>
      <c r="H26" s="386"/>
      <c r="I26" s="386"/>
      <c r="J26" s="386"/>
      <c r="K26" s="386"/>
      <c r="L26" s="386"/>
      <c r="M26" s="389"/>
      <c r="N26" s="390"/>
      <c r="O26" s="391"/>
      <c r="P26" s="391"/>
      <c r="Q26" s="391"/>
      <c r="R26" s="391"/>
      <c r="S26" s="391"/>
      <c r="T26" s="391"/>
      <c r="U26" s="391"/>
    </row>
    <row r="27" spans="2:21" ht="15.6" customHeight="1" x14ac:dyDescent="0.15">
      <c r="B27" s="368"/>
      <c r="C27" s="232" t="s">
        <v>127</v>
      </c>
      <c r="D27" s="233"/>
      <c r="E27" s="234" t="s">
        <v>128</v>
      </c>
      <c r="F27" s="235"/>
      <c r="G27" s="236" t="str">
        <f>IF(情報入力!D61=0,"",情報入力!D61)</f>
        <v/>
      </c>
      <c r="H27" s="236"/>
      <c r="I27" s="236"/>
      <c r="J27" s="236"/>
      <c r="K27" s="236"/>
      <c r="L27" s="236"/>
      <c r="M27" s="236"/>
      <c r="N27" s="230" t="s">
        <v>149</v>
      </c>
      <c r="O27" s="231"/>
      <c r="P27" s="231"/>
      <c r="Q27" s="371" t="str">
        <f>IF(情報入力!D62=0,"",情報入力!D62)</f>
        <v/>
      </c>
      <c r="R27" s="372"/>
      <c r="S27" s="372"/>
      <c r="T27" s="379" t="str">
        <f>IF(情報入力!D62=0,"(満　歳)","(満"&amp;情報入力!K62&amp;"歳)")</f>
        <v>(満　歳)</v>
      </c>
      <c r="U27" s="380"/>
    </row>
    <row r="28" spans="2:21" ht="24" customHeight="1" x14ac:dyDescent="0.45">
      <c r="B28" s="368"/>
      <c r="C28" s="237" t="s">
        <v>148</v>
      </c>
      <c r="D28" s="238"/>
      <c r="E28" s="239" t="s">
        <v>129</v>
      </c>
      <c r="F28" s="231"/>
      <c r="G28" s="229" t="str">
        <f>IF(情報入力!D60=0,"",情報入力!D60)</f>
        <v/>
      </c>
      <c r="H28" s="229"/>
      <c r="I28" s="229"/>
      <c r="J28" s="229"/>
      <c r="K28" s="229"/>
      <c r="L28" s="229"/>
      <c r="M28" s="229"/>
      <c r="N28" s="228"/>
      <c r="O28" s="228"/>
      <c r="P28" s="228"/>
      <c r="Q28" s="373"/>
      <c r="R28" s="374"/>
      <c r="S28" s="374"/>
      <c r="T28" s="381"/>
      <c r="U28" s="382"/>
    </row>
    <row r="29" spans="2:21" ht="15.6" customHeight="1" x14ac:dyDescent="0.45">
      <c r="B29" s="368"/>
      <c r="C29" s="219"/>
      <c r="D29" s="220"/>
      <c r="E29" s="383" t="s">
        <v>130</v>
      </c>
      <c r="F29" s="244"/>
      <c r="G29" s="81" t="s">
        <v>131</v>
      </c>
      <c r="H29" s="110" t="str">
        <f>IF(情報入力!D63=0,"",情報入力!D63)</f>
        <v/>
      </c>
      <c r="I29" s="110"/>
      <c r="J29" s="110"/>
      <c r="K29" s="110"/>
      <c r="L29" s="110"/>
      <c r="M29" s="110"/>
      <c r="N29" s="110"/>
      <c r="O29" s="110"/>
      <c r="P29" s="110"/>
      <c r="Q29" s="110"/>
      <c r="R29" s="110"/>
      <c r="S29" s="110"/>
      <c r="T29" s="110"/>
      <c r="U29" s="264"/>
    </row>
    <row r="30" spans="2:21" ht="18" customHeight="1" x14ac:dyDescent="0.45">
      <c r="B30" s="368"/>
      <c r="C30" s="221"/>
      <c r="D30" s="222"/>
      <c r="E30" s="383"/>
      <c r="F30" s="244"/>
      <c r="G30" s="115" t="str">
        <f>IF(情報入力!D64=0,"",情報入力!D64)</f>
        <v/>
      </c>
      <c r="H30" s="116"/>
      <c r="I30" s="116"/>
      <c r="J30" s="116"/>
      <c r="K30" s="116"/>
      <c r="L30" s="116"/>
      <c r="M30" s="116"/>
      <c r="N30" s="116"/>
      <c r="O30" s="116"/>
      <c r="P30" s="116"/>
      <c r="Q30" s="116"/>
      <c r="R30" s="116"/>
      <c r="S30" s="116"/>
      <c r="T30" s="116"/>
      <c r="U30" s="263"/>
    </row>
    <row r="31" spans="2:21" ht="15.6" customHeight="1" x14ac:dyDescent="0.45">
      <c r="B31" s="368"/>
      <c r="C31" s="221"/>
      <c r="D31" s="222"/>
      <c r="E31" s="325" t="s">
        <v>6</v>
      </c>
      <c r="F31" s="287"/>
      <c r="G31" s="287"/>
      <c r="H31" s="287"/>
      <c r="I31" s="287"/>
      <c r="J31" s="287" t="str">
        <f>情報入力!D65</f>
        <v>しない</v>
      </c>
      <c r="K31" s="287"/>
      <c r="L31" s="287"/>
      <c r="M31" s="254" t="s">
        <v>7</v>
      </c>
      <c r="N31" s="254"/>
      <c r="O31" s="254"/>
      <c r="P31" s="254"/>
      <c r="Q31" s="255" t="str">
        <f>IF(情報入力!D65="しない","",情報入力!D66)</f>
        <v/>
      </c>
      <c r="R31" s="255"/>
      <c r="S31" s="255"/>
      <c r="T31" s="326"/>
      <c r="U31" s="256"/>
    </row>
    <row r="32" spans="2:21" ht="15.6" customHeight="1" thickBot="1" x14ac:dyDescent="0.5">
      <c r="B32" s="368"/>
      <c r="C32" s="223"/>
      <c r="D32" s="224"/>
      <c r="E32" s="216" t="s">
        <v>9</v>
      </c>
      <c r="F32" s="217"/>
      <c r="G32" s="217"/>
      <c r="H32" s="217"/>
      <c r="I32" s="217"/>
      <c r="J32" s="217"/>
      <c r="K32" s="217"/>
      <c r="L32" s="217"/>
      <c r="M32" s="217"/>
      <c r="N32" s="217"/>
      <c r="O32" s="217"/>
      <c r="P32" s="217"/>
      <c r="Q32" s="217"/>
      <c r="R32" s="217"/>
      <c r="S32" s="217"/>
      <c r="T32" s="217"/>
      <c r="U32" s="218"/>
    </row>
    <row r="33" spans="2:21" ht="18" customHeight="1" thickBot="1" x14ac:dyDescent="0.5">
      <c r="B33" s="370"/>
      <c r="C33" s="356" t="s">
        <v>21</v>
      </c>
      <c r="D33" s="328"/>
      <c r="E33" s="357"/>
      <c r="F33" s="358"/>
      <c r="G33" s="359"/>
      <c r="H33" s="359"/>
      <c r="I33" s="359"/>
      <c r="J33" s="85" t="s">
        <v>22</v>
      </c>
      <c r="K33" s="360" t="s">
        <v>23</v>
      </c>
      <c r="L33" s="360"/>
      <c r="M33" s="360"/>
      <c r="N33" s="360"/>
      <c r="O33" s="358"/>
      <c r="P33" s="359"/>
      <c r="Q33" s="359"/>
      <c r="R33" s="359"/>
      <c r="S33" s="359"/>
      <c r="T33" s="359"/>
      <c r="U33" s="361"/>
    </row>
    <row r="34" spans="2:21" ht="18" customHeight="1" thickTop="1" x14ac:dyDescent="0.45">
      <c r="B34" s="342" t="s">
        <v>145</v>
      </c>
      <c r="C34" s="86"/>
      <c r="D34" s="258" t="s">
        <v>132</v>
      </c>
      <c r="E34" s="258"/>
      <c r="F34" s="258"/>
      <c r="G34" s="352" t="str">
        <f>IF(情報入力!E93=0,"",情報入力!D93)</f>
        <v/>
      </c>
      <c r="H34" s="352"/>
      <c r="I34" s="87" t="s">
        <v>133</v>
      </c>
      <c r="J34" s="88" t="s">
        <v>134</v>
      </c>
      <c r="K34" s="353" t="str">
        <f>IF(情報入力!E93=0,"",情報入力!E93)</f>
        <v/>
      </c>
      <c r="L34" s="353"/>
      <c r="M34" s="88" t="s">
        <v>137</v>
      </c>
      <c r="N34" s="34" t="s">
        <v>136</v>
      </c>
      <c r="O34" s="347" t="s">
        <v>135</v>
      </c>
      <c r="P34" s="347"/>
      <c r="Q34" s="347"/>
      <c r="R34" s="354" t="str">
        <f>IF(情報入力!E93=0,"",情報入力!F93)</f>
        <v/>
      </c>
      <c r="S34" s="354"/>
      <c r="T34" s="354"/>
      <c r="U34" s="89" t="s">
        <v>133</v>
      </c>
    </row>
    <row r="35" spans="2:21" ht="18" customHeight="1" x14ac:dyDescent="0.45">
      <c r="B35" s="343"/>
      <c r="C35" s="86"/>
      <c r="D35" s="258" t="s">
        <v>138</v>
      </c>
      <c r="E35" s="258"/>
      <c r="F35" s="258"/>
      <c r="G35" s="345" t="str">
        <f>IF(情報入力!E95=0,"",情報入力!D95)</f>
        <v/>
      </c>
      <c r="H35" s="345"/>
      <c r="I35" s="90" t="s">
        <v>133</v>
      </c>
      <c r="J35" s="91" t="s">
        <v>134</v>
      </c>
      <c r="K35" s="300" t="str">
        <f>IF(情報入力!E95=0,"",情報入力!E95)</f>
        <v/>
      </c>
      <c r="L35" s="300"/>
      <c r="M35" s="91" t="s">
        <v>139</v>
      </c>
      <c r="N35" s="34" t="s">
        <v>140</v>
      </c>
      <c r="O35" s="347" t="s">
        <v>141</v>
      </c>
      <c r="P35" s="347"/>
      <c r="Q35" s="347"/>
      <c r="R35" s="345" t="str">
        <f>IF(情報入力!E95=0,"",情報入力!F95)</f>
        <v/>
      </c>
      <c r="S35" s="345"/>
      <c r="T35" s="345"/>
      <c r="U35" s="89" t="s">
        <v>133</v>
      </c>
    </row>
    <row r="36" spans="2:21" ht="18" customHeight="1" x14ac:dyDescent="0.45">
      <c r="B36" s="343"/>
      <c r="C36" s="86"/>
      <c r="D36" s="40"/>
      <c r="E36" s="92"/>
      <c r="F36" s="92"/>
      <c r="G36" s="92"/>
      <c r="H36" s="92"/>
      <c r="I36" s="92"/>
      <c r="J36" s="92"/>
      <c r="K36" s="92"/>
      <c r="L36" s="346" t="s">
        <v>142</v>
      </c>
      <c r="M36" s="346"/>
      <c r="N36" s="346"/>
      <c r="O36" s="346"/>
      <c r="P36" s="93" t="s">
        <v>144</v>
      </c>
      <c r="Q36" s="86"/>
      <c r="R36" s="340" t="str">
        <f>IF(情報入力!E93=0,"",情報入力!F98)</f>
        <v/>
      </c>
      <c r="S36" s="341"/>
      <c r="T36" s="341"/>
      <c r="U36" s="89" t="s">
        <v>133</v>
      </c>
    </row>
    <row r="37" spans="2:21" ht="4.2" customHeight="1" x14ac:dyDescent="0.45">
      <c r="B37" s="343"/>
      <c r="C37" s="86"/>
      <c r="D37" s="40"/>
      <c r="E37" s="94"/>
      <c r="F37" s="94"/>
      <c r="G37" s="94"/>
      <c r="H37" s="94"/>
      <c r="I37" s="95"/>
      <c r="J37" s="94"/>
      <c r="K37" s="94"/>
      <c r="L37" s="94"/>
      <c r="M37" s="94"/>
      <c r="N37" s="40"/>
      <c r="O37" s="40"/>
      <c r="P37" s="40"/>
      <c r="Q37" s="40"/>
      <c r="R37" s="40"/>
      <c r="S37" s="40"/>
      <c r="T37" s="40"/>
      <c r="U37" s="96"/>
    </row>
    <row r="38" spans="2:21" ht="15.6" customHeight="1" x14ac:dyDescent="0.45">
      <c r="B38" s="343"/>
      <c r="C38" s="355" t="s">
        <v>174</v>
      </c>
      <c r="D38" s="243"/>
      <c r="E38" s="243"/>
      <c r="F38" s="243"/>
      <c r="G38" s="307" t="str">
        <f>IF(情報入力!D83="領収証の宛名を選択してください。","",情報入力!D83)</f>
        <v/>
      </c>
      <c r="H38" s="307"/>
      <c r="I38" s="307"/>
      <c r="J38" s="307"/>
      <c r="K38" s="307"/>
      <c r="L38" s="307"/>
      <c r="M38" s="308"/>
      <c r="N38" s="332" t="s">
        <v>15</v>
      </c>
      <c r="O38" s="333"/>
      <c r="P38" s="333"/>
      <c r="Q38" s="333"/>
      <c r="R38" s="336" t="str">
        <f>情報入力!E88</f>
        <v>一般（非会員）</v>
      </c>
      <c r="S38" s="336"/>
      <c r="T38" s="336"/>
      <c r="U38" s="337"/>
    </row>
    <row r="39" spans="2:21" ht="15.6" customHeight="1" thickBot="1" x14ac:dyDescent="0.5">
      <c r="B39" s="344"/>
      <c r="C39" s="97" t="s">
        <v>143</v>
      </c>
      <c r="D39" s="328" t="str">
        <f>IF(情報入力!D84=0,"",情報入力!D84)</f>
        <v>　</v>
      </c>
      <c r="E39" s="328"/>
      <c r="F39" s="328"/>
      <c r="G39" s="328"/>
      <c r="H39" s="328"/>
      <c r="I39" s="328"/>
      <c r="J39" s="328"/>
      <c r="K39" s="328"/>
      <c r="L39" s="328"/>
      <c r="M39" s="84" t="s">
        <v>178</v>
      </c>
      <c r="N39" s="334"/>
      <c r="O39" s="335"/>
      <c r="P39" s="335"/>
      <c r="Q39" s="335"/>
      <c r="R39" s="338"/>
      <c r="S39" s="338"/>
      <c r="T39" s="338"/>
      <c r="U39" s="339"/>
    </row>
    <row r="40" spans="2:21" ht="18" customHeight="1" thickTop="1" x14ac:dyDescent="0.45">
      <c r="B40" s="348" t="s">
        <v>146</v>
      </c>
      <c r="C40" s="350" t="s">
        <v>14</v>
      </c>
      <c r="D40" s="350"/>
      <c r="E40" s="351"/>
      <c r="F40" s="329" t="str">
        <f>IF(情報入力!D71=0,"",情報入力!D71)</f>
        <v/>
      </c>
      <c r="G40" s="330"/>
      <c r="H40" s="330"/>
      <c r="I40" s="330"/>
      <c r="J40" s="330"/>
      <c r="K40" s="330"/>
      <c r="L40" s="330"/>
      <c r="M40" s="330"/>
      <c r="N40" s="330"/>
      <c r="O40" s="330"/>
      <c r="P40" s="330"/>
      <c r="Q40" s="330"/>
      <c r="R40" s="330"/>
      <c r="S40" s="330"/>
      <c r="T40" s="330"/>
      <c r="U40" s="331"/>
    </row>
    <row r="41" spans="2:21" ht="18" customHeight="1" x14ac:dyDescent="0.45">
      <c r="B41" s="349"/>
      <c r="C41" s="307" t="s">
        <v>16</v>
      </c>
      <c r="D41" s="307"/>
      <c r="E41" s="308"/>
      <c r="F41" s="81" t="s">
        <v>8</v>
      </c>
      <c r="G41" s="110" t="str">
        <f>IF(情報入力!D72=0,"",情報入力!D72)</f>
        <v/>
      </c>
      <c r="H41" s="110"/>
      <c r="I41" s="110"/>
      <c r="J41" s="110"/>
      <c r="K41" s="110"/>
      <c r="L41" s="110"/>
      <c r="M41" s="110"/>
      <c r="N41" s="110"/>
      <c r="O41" s="110"/>
      <c r="P41" s="110"/>
      <c r="Q41" s="110"/>
      <c r="R41" s="110"/>
      <c r="S41" s="110"/>
      <c r="T41" s="110"/>
      <c r="U41" s="264"/>
    </row>
    <row r="42" spans="2:21" ht="18" customHeight="1" x14ac:dyDescent="0.45">
      <c r="B42" s="349"/>
      <c r="C42" s="309"/>
      <c r="D42" s="309"/>
      <c r="E42" s="310"/>
      <c r="F42" s="285" t="str">
        <f>IF(情報入力!D73=0,"",情報入力!D73)</f>
        <v/>
      </c>
      <c r="G42" s="285"/>
      <c r="H42" s="285"/>
      <c r="I42" s="285"/>
      <c r="J42" s="285"/>
      <c r="K42" s="285"/>
      <c r="L42" s="285"/>
      <c r="M42" s="285"/>
      <c r="N42" s="285"/>
      <c r="O42" s="285"/>
      <c r="P42" s="285"/>
      <c r="Q42" s="285"/>
      <c r="R42" s="285"/>
      <c r="S42" s="285"/>
      <c r="T42" s="115"/>
      <c r="U42" s="286"/>
    </row>
    <row r="43" spans="2:21" ht="12" customHeight="1" x14ac:dyDescent="0.45">
      <c r="B43" s="349"/>
      <c r="C43" s="307" t="s">
        <v>17</v>
      </c>
      <c r="D43" s="307"/>
      <c r="E43" s="308"/>
      <c r="F43" s="287" t="str">
        <f>IF(情報入力!D74=0,"",情報入力!D74)</f>
        <v/>
      </c>
      <c r="G43" s="287"/>
      <c r="H43" s="287"/>
      <c r="I43" s="287"/>
      <c r="J43" s="287"/>
      <c r="K43" s="287"/>
      <c r="L43" s="288" t="s">
        <v>2</v>
      </c>
      <c r="M43" s="288"/>
      <c r="N43" s="290" t="str">
        <f>IF(情報入力!D76=0,"",情報入力!D76)</f>
        <v/>
      </c>
      <c r="O43" s="290"/>
      <c r="P43" s="290"/>
      <c r="Q43" s="290"/>
      <c r="R43" s="290"/>
      <c r="S43" s="290"/>
      <c r="T43" s="291"/>
      <c r="U43" s="292"/>
    </row>
    <row r="44" spans="2:21" ht="18" customHeight="1" x14ac:dyDescent="0.45">
      <c r="B44" s="349"/>
      <c r="C44" s="309"/>
      <c r="D44" s="309"/>
      <c r="E44" s="310"/>
      <c r="F44" s="287"/>
      <c r="G44" s="287"/>
      <c r="H44" s="287"/>
      <c r="I44" s="287"/>
      <c r="J44" s="287"/>
      <c r="K44" s="287"/>
      <c r="L44" s="289" t="s">
        <v>18</v>
      </c>
      <c r="M44" s="289"/>
      <c r="N44" s="229" t="str">
        <f>IF(情報入力!D75=0,"",情報入力!D75)</f>
        <v/>
      </c>
      <c r="O44" s="229"/>
      <c r="P44" s="229"/>
      <c r="Q44" s="229"/>
      <c r="R44" s="229"/>
      <c r="S44" s="229"/>
      <c r="T44" s="293"/>
      <c r="U44" s="294"/>
    </row>
    <row r="45" spans="2:21" ht="16.2" customHeight="1" thickBot="1" x14ac:dyDescent="0.5">
      <c r="B45" s="349"/>
      <c r="C45" s="314" t="s">
        <v>19</v>
      </c>
      <c r="D45" s="314"/>
      <c r="E45" s="315"/>
      <c r="F45" s="311" t="str">
        <f>IF(情報入力!D77=0,"",情報入力!D77)</f>
        <v/>
      </c>
      <c r="G45" s="311"/>
      <c r="H45" s="311"/>
      <c r="I45" s="311"/>
      <c r="J45" s="311"/>
      <c r="K45" s="311"/>
      <c r="L45" s="311" t="s">
        <v>20</v>
      </c>
      <c r="M45" s="311"/>
      <c r="N45" s="311" t="str">
        <f>IF(情報入力!D78=0,"",情報入力!D78)</f>
        <v/>
      </c>
      <c r="O45" s="311"/>
      <c r="P45" s="311"/>
      <c r="Q45" s="311"/>
      <c r="R45" s="311"/>
      <c r="S45" s="311"/>
      <c r="T45" s="312"/>
      <c r="U45" s="313"/>
    </row>
    <row r="46" spans="2:21" ht="13.95" customHeight="1" x14ac:dyDescent="0.45">
      <c r="B46" s="283"/>
      <c r="C46" s="316" t="s">
        <v>27</v>
      </c>
      <c r="D46" s="317"/>
      <c r="E46" s="317"/>
      <c r="F46" s="317"/>
      <c r="G46" s="317"/>
      <c r="H46" s="317"/>
      <c r="I46" s="317"/>
      <c r="J46" s="317"/>
      <c r="K46" s="317"/>
      <c r="L46" s="318"/>
      <c r="M46" s="301" t="s">
        <v>196</v>
      </c>
      <c r="N46" s="302"/>
      <c r="O46" s="303"/>
      <c r="P46" s="284" t="s">
        <v>26</v>
      </c>
      <c r="Q46" s="295" t="s">
        <v>24</v>
      </c>
      <c r="R46" s="297"/>
      <c r="S46" s="295" t="s">
        <v>25</v>
      </c>
      <c r="T46" s="296"/>
      <c r="U46" s="297"/>
    </row>
    <row r="47" spans="2:21" ht="28.2" customHeight="1" x14ac:dyDescent="0.45">
      <c r="B47" s="284"/>
      <c r="C47" s="319"/>
      <c r="D47" s="320"/>
      <c r="E47" s="320"/>
      <c r="F47" s="320"/>
      <c r="G47" s="320"/>
      <c r="H47" s="320"/>
      <c r="I47" s="320"/>
      <c r="J47" s="320"/>
      <c r="K47" s="320"/>
      <c r="L47" s="321"/>
      <c r="M47" s="304"/>
      <c r="N47" s="305"/>
      <c r="O47" s="306"/>
      <c r="P47" s="284"/>
      <c r="Q47" s="298"/>
      <c r="R47" s="299"/>
      <c r="S47" s="298"/>
      <c r="T47" s="300"/>
      <c r="U47" s="299"/>
    </row>
    <row r="48" spans="2:21" ht="1.95" customHeight="1" x14ac:dyDescent="0.45"/>
    <row r="49" s="34" customFormat="1" ht="1.95" customHeight="1" x14ac:dyDescent="0.45"/>
    <row r="50" s="34" customFormat="1" ht="1.95" customHeight="1" x14ac:dyDescent="0.45"/>
    <row r="51" s="34" customFormat="1" ht="1.95" customHeight="1" x14ac:dyDescent="0.45"/>
    <row r="52" s="34" customFormat="1" ht="1.95" customHeight="1" x14ac:dyDescent="0.45"/>
    <row r="53" s="34" customFormat="1" ht="1.95" customHeight="1" x14ac:dyDescent="0.45"/>
    <row r="54" s="34" customFormat="1" ht="1.95" customHeight="1" x14ac:dyDescent="0.45"/>
    <row r="55" s="34" customFormat="1" ht="1.95" customHeight="1" x14ac:dyDescent="0.45"/>
    <row r="56" s="34" customFormat="1" ht="1.95" customHeight="1" x14ac:dyDescent="0.45"/>
    <row r="57" s="34" customFormat="1" ht="1.95" customHeight="1" x14ac:dyDescent="0.45"/>
    <row r="58" s="34" customFormat="1" ht="1.95" customHeight="1" x14ac:dyDescent="0.45"/>
    <row r="59" s="34" customFormat="1" ht="1.95" customHeight="1" x14ac:dyDescent="0.45"/>
    <row r="60" s="34" customFormat="1" ht="1.95" customHeight="1" x14ac:dyDescent="0.45"/>
    <row r="61" s="34" customFormat="1" ht="1.95" customHeight="1" x14ac:dyDescent="0.45"/>
    <row r="62" s="34" customFormat="1" ht="1.95" customHeight="1" x14ac:dyDescent="0.45"/>
  </sheetData>
  <sheetProtection algorithmName="SHA-512" hashValue="+fr6RncCuzc+YdMRWpA4LEsrQjhfFl760l10w/xk9jcxGKc9UjM49AZ+hSFempIrWflgphuoD6hKv+2u4/sd1w==" saltValue="vbwbrmcfwuhwWNZkrTGKIQ==" spinCount="100000" sheet="1" objects="1" scenarios="1"/>
  <mergeCells count="131">
    <mergeCell ref="C33:E33"/>
    <mergeCell ref="F33:I33"/>
    <mergeCell ref="K33:N33"/>
    <mergeCell ref="O33:U33"/>
    <mergeCell ref="C17:E17"/>
    <mergeCell ref="F17:I17"/>
    <mergeCell ref="K17:N17"/>
    <mergeCell ref="O17:U17"/>
    <mergeCell ref="B10:B33"/>
    <mergeCell ref="Q11:S12"/>
    <mergeCell ref="Q19:S20"/>
    <mergeCell ref="Q27:S28"/>
    <mergeCell ref="T11:U12"/>
    <mergeCell ref="T19:U20"/>
    <mergeCell ref="T27:U28"/>
    <mergeCell ref="E29:F30"/>
    <mergeCell ref="H29:U29"/>
    <mergeCell ref="G30:U30"/>
    <mergeCell ref="C18:F18"/>
    <mergeCell ref="G18:M18"/>
    <mergeCell ref="C26:F26"/>
    <mergeCell ref="G26:M26"/>
    <mergeCell ref="N26:U26"/>
    <mergeCell ref="N18:U18"/>
    <mergeCell ref="D39:L39"/>
    <mergeCell ref="F40:U40"/>
    <mergeCell ref="N38:Q39"/>
    <mergeCell ref="R38:U39"/>
    <mergeCell ref="R36:T36"/>
    <mergeCell ref="B34:B39"/>
    <mergeCell ref="G35:H35"/>
    <mergeCell ref="L36:O36"/>
    <mergeCell ref="D35:F35"/>
    <mergeCell ref="K35:L35"/>
    <mergeCell ref="O35:Q35"/>
    <mergeCell ref="R35:T35"/>
    <mergeCell ref="B40:B45"/>
    <mergeCell ref="C40:E40"/>
    <mergeCell ref="D34:F34"/>
    <mergeCell ref="G34:H34"/>
    <mergeCell ref="K34:L34"/>
    <mergeCell ref="O34:Q34"/>
    <mergeCell ref="R34:T34"/>
    <mergeCell ref="C38:F38"/>
    <mergeCell ref="G38:M38"/>
    <mergeCell ref="F25:I25"/>
    <mergeCell ref="K25:N25"/>
    <mergeCell ref="O25:U25"/>
    <mergeCell ref="E31:I31"/>
    <mergeCell ref="J31:L31"/>
    <mergeCell ref="M31:P31"/>
    <mergeCell ref="Q31:U31"/>
    <mergeCell ref="N19:P20"/>
    <mergeCell ref="C20:D20"/>
    <mergeCell ref="E20:F20"/>
    <mergeCell ref="G20:M20"/>
    <mergeCell ref="E21:F22"/>
    <mergeCell ref="H21:U21"/>
    <mergeCell ref="G22:U22"/>
    <mergeCell ref="E23:I23"/>
    <mergeCell ref="J23:L23"/>
    <mergeCell ref="M23:P23"/>
    <mergeCell ref="Q23:U23"/>
    <mergeCell ref="B46:B47"/>
    <mergeCell ref="G41:U41"/>
    <mergeCell ref="F42:U42"/>
    <mergeCell ref="F43:K44"/>
    <mergeCell ref="L43:M43"/>
    <mergeCell ref="L44:M44"/>
    <mergeCell ref="N43:U43"/>
    <mergeCell ref="N44:U44"/>
    <mergeCell ref="S46:U46"/>
    <mergeCell ref="Q46:R46"/>
    <mergeCell ref="Q47:R47"/>
    <mergeCell ref="S47:U47"/>
    <mergeCell ref="M46:O46"/>
    <mergeCell ref="M47:O47"/>
    <mergeCell ref="C43:E44"/>
    <mergeCell ref="C41:E42"/>
    <mergeCell ref="P46:P47"/>
    <mergeCell ref="F45:K45"/>
    <mergeCell ref="L45:M45"/>
    <mergeCell ref="N45:U45"/>
    <mergeCell ref="C45:E45"/>
    <mergeCell ref="C46:L47"/>
    <mergeCell ref="B1:L1"/>
    <mergeCell ref="B9:G9"/>
    <mergeCell ref="J9:K9"/>
    <mergeCell ref="M15:P15"/>
    <mergeCell ref="Q15:U15"/>
    <mergeCell ref="B6:U6"/>
    <mergeCell ref="N3:P3"/>
    <mergeCell ref="Q3:U3"/>
    <mergeCell ref="B2:L2"/>
    <mergeCell ref="B7:U7"/>
    <mergeCell ref="C10:F10"/>
    <mergeCell ref="G14:U14"/>
    <mergeCell ref="H13:U13"/>
    <mergeCell ref="B4:U4"/>
    <mergeCell ref="B8:G8"/>
    <mergeCell ref="H8:U8"/>
    <mergeCell ref="C11:D11"/>
    <mergeCell ref="E11:F11"/>
    <mergeCell ref="E12:F12"/>
    <mergeCell ref="G11:M11"/>
    <mergeCell ref="S1:U1"/>
    <mergeCell ref="N2:U2"/>
    <mergeCell ref="E32:U32"/>
    <mergeCell ref="C29:D32"/>
    <mergeCell ref="G10:M10"/>
    <mergeCell ref="E13:F14"/>
    <mergeCell ref="G12:M12"/>
    <mergeCell ref="N11:P12"/>
    <mergeCell ref="C27:D27"/>
    <mergeCell ref="E27:F27"/>
    <mergeCell ref="G27:M27"/>
    <mergeCell ref="N27:P28"/>
    <mergeCell ref="C28:D28"/>
    <mergeCell ref="E28:F28"/>
    <mergeCell ref="G28:M28"/>
    <mergeCell ref="E15:I15"/>
    <mergeCell ref="J15:L15"/>
    <mergeCell ref="C12:D12"/>
    <mergeCell ref="C19:D19"/>
    <mergeCell ref="E19:F19"/>
    <mergeCell ref="G19:M19"/>
    <mergeCell ref="E16:U16"/>
    <mergeCell ref="C13:D16"/>
    <mergeCell ref="E24:U24"/>
    <mergeCell ref="C21:D24"/>
    <mergeCell ref="C25:E25"/>
  </mergeCells>
  <phoneticPr fontId="1"/>
  <pageMargins left="0.39370078740157483" right="0.70866141732283472"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2:N33"/>
  <sheetViews>
    <sheetView workbookViewId="0">
      <selection activeCell="H7" sqref="H7"/>
    </sheetView>
  </sheetViews>
  <sheetFormatPr defaultRowHeight="18" x14ac:dyDescent="0.45"/>
  <cols>
    <col min="13" max="13" width="31.69921875" bestFit="1" customWidth="1"/>
  </cols>
  <sheetData>
    <row r="2" spans="2:14" x14ac:dyDescent="0.45">
      <c r="B2" s="8" t="s">
        <v>93</v>
      </c>
      <c r="C2" s="8" t="s">
        <v>92</v>
      </c>
      <c r="E2" s="8" t="s">
        <v>85</v>
      </c>
      <c r="H2" s="8" t="s">
        <v>80</v>
      </c>
      <c r="I2" t="s">
        <v>80</v>
      </c>
      <c r="K2" s="8" t="s">
        <v>80</v>
      </c>
      <c r="M2" s="8" t="s">
        <v>175</v>
      </c>
    </row>
    <row r="3" spans="2:14" x14ac:dyDescent="0.45">
      <c r="B3" s="9" t="s">
        <v>32</v>
      </c>
      <c r="C3" s="9" t="s">
        <v>44</v>
      </c>
      <c r="E3" s="9" t="s">
        <v>86</v>
      </c>
      <c r="H3" s="9" t="s">
        <v>154</v>
      </c>
      <c r="I3">
        <v>10890</v>
      </c>
      <c r="K3" s="9" t="s">
        <v>116</v>
      </c>
      <c r="M3" s="9" t="s">
        <v>122</v>
      </c>
    </row>
    <row r="4" spans="2:14" x14ac:dyDescent="0.45">
      <c r="B4" s="9" t="s">
        <v>33</v>
      </c>
      <c r="C4" s="9" t="s">
        <v>45</v>
      </c>
      <c r="E4" s="10" t="s">
        <v>87</v>
      </c>
      <c r="H4" s="10" t="s">
        <v>155</v>
      </c>
      <c r="I4">
        <v>9020</v>
      </c>
      <c r="K4" s="10" t="s">
        <v>117</v>
      </c>
      <c r="M4" s="9" t="s">
        <v>123</v>
      </c>
    </row>
    <row r="5" spans="2:14" x14ac:dyDescent="0.45">
      <c r="B5" s="9" t="s">
        <v>34</v>
      </c>
      <c r="C5" s="9" t="s">
        <v>46</v>
      </c>
      <c r="M5" s="10" t="s">
        <v>124</v>
      </c>
    </row>
    <row r="6" spans="2:14" x14ac:dyDescent="0.45">
      <c r="B6" s="9" t="s">
        <v>35</v>
      </c>
      <c r="C6" s="9" t="s">
        <v>47</v>
      </c>
    </row>
    <row r="7" spans="2:14" x14ac:dyDescent="0.45">
      <c r="B7" s="9" t="s">
        <v>36</v>
      </c>
      <c r="C7" s="9" t="s">
        <v>48</v>
      </c>
      <c r="M7" s="12" t="s">
        <v>175</v>
      </c>
      <c r="N7" s="13" t="s">
        <v>80</v>
      </c>
    </row>
    <row r="8" spans="2:14" x14ac:dyDescent="0.45">
      <c r="B8" s="9" t="s">
        <v>37</v>
      </c>
      <c r="C8" s="9" t="s">
        <v>49</v>
      </c>
      <c r="M8" s="14" t="s">
        <v>122</v>
      </c>
      <c r="N8" s="15" t="s">
        <v>156</v>
      </c>
    </row>
    <row r="9" spans="2:14" x14ac:dyDescent="0.45">
      <c r="B9" s="9" t="s">
        <v>38</v>
      </c>
      <c r="C9" s="9" t="s">
        <v>50</v>
      </c>
      <c r="M9" s="14" t="s">
        <v>123</v>
      </c>
      <c r="N9" s="15">
        <f>情報入力!D71</f>
        <v>0</v>
      </c>
    </row>
    <row r="10" spans="2:14" x14ac:dyDescent="0.45">
      <c r="B10" s="9" t="s">
        <v>39</v>
      </c>
      <c r="C10" s="9" t="s">
        <v>51</v>
      </c>
      <c r="M10" s="16" t="s">
        <v>124</v>
      </c>
      <c r="N10" s="17" t="s">
        <v>176</v>
      </c>
    </row>
    <row r="11" spans="2:14" x14ac:dyDescent="0.45">
      <c r="B11" s="9" t="s">
        <v>40</v>
      </c>
      <c r="C11" s="9" t="s">
        <v>52</v>
      </c>
    </row>
    <row r="12" spans="2:14" x14ac:dyDescent="0.45">
      <c r="B12" s="9" t="s">
        <v>41</v>
      </c>
      <c r="C12" s="9" t="s">
        <v>53</v>
      </c>
    </row>
    <row r="13" spans="2:14" x14ac:dyDescent="0.45">
      <c r="B13" s="9" t="s">
        <v>42</v>
      </c>
      <c r="C13" s="9" t="s">
        <v>54</v>
      </c>
    </row>
    <row r="14" spans="2:14" x14ac:dyDescent="0.45">
      <c r="B14" s="10" t="s">
        <v>43</v>
      </c>
      <c r="C14" s="9" t="s">
        <v>55</v>
      </c>
    </row>
    <row r="15" spans="2:14" x14ac:dyDescent="0.45">
      <c r="C15" s="9" t="s">
        <v>56</v>
      </c>
    </row>
    <row r="16" spans="2:14" x14ac:dyDescent="0.45">
      <c r="C16" s="9" t="s">
        <v>57</v>
      </c>
    </row>
    <row r="17" spans="3:3" x14ac:dyDescent="0.45">
      <c r="C17" s="9" t="s">
        <v>58</v>
      </c>
    </row>
    <row r="18" spans="3:3" x14ac:dyDescent="0.45">
      <c r="C18" s="9" t="s">
        <v>59</v>
      </c>
    </row>
    <row r="19" spans="3:3" x14ac:dyDescent="0.45">
      <c r="C19" s="9" t="s">
        <v>60</v>
      </c>
    </row>
    <row r="20" spans="3:3" x14ac:dyDescent="0.45">
      <c r="C20" s="9" t="s">
        <v>61</v>
      </c>
    </row>
    <row r="21" spans="3:3" x14ac:dyDescent="0.45">
      <c r="C21" s="9" t="s">
        <v>62</v>
      </c>
    </row>
    <row r="22" spans="3:3" x14ac:dyDescent="0.45">
      <c r="C22" s="9" t="s">
        <v>63</v>
      </c>
    </row>
    <row r="23" spans="3:3" x14ac:dyDescent="0.45">
      <c r="C23" s="9" t="s">
        <v>64</v>
      </c>
    </row>
    <row r="24" spans="3:3" x14ac:dyDescent="0.45">
      <c r="C24" s="9" t="s">
        <v>65</v>
      </c>
    </row>
    <row r="25" spans="3:3" x14ac:dyDescent="0.45">
      <c r="C25" s="9" t="s">
        <v>66</v>
      </c>
    </row>
    <row r="26" spans="3:3" x14ac:dyDescent="0.45">
      <c r="C26" s="9" t="s">
        <v>67</v>
      </c>
    </row>
    <row r="27" spans="3:3" x14ac:dyDescent="0.45">
      <c r="C27" s="9" t="s">
        <v>68</v>
      </c>
    </row>
    <row r="28" spans="3:3" x14ac:dyDescent="0.45">
      <c r="C28" s="9" t="s">
        <v>69</v>
      </c>
    </row>
    <row r="29" spans="3:3" x14ac:dyDescent="0.45">
      <c r="C29" s="9" t="s">
        <v>70</v>
      </c>
    </row>
    <row r="30" spans="3:3" x14ac:dyDescent="0.45">
      <c r="C30" s="9" t="s">
        <v>71</v>
      </c>
    </row>
    <row r="31" spans="3:3" x14ac:dyDescent="0.45">
      <c r="C31" s="9" t="s">
        <v>72</v>
      </c>
    </row>
    <row r="32" spans="3:3" x14ac:dyDescent="0.45">
      <c r="C32" s="9" t="s">
        <v>73</v>
      </c>
    </row>
    <row r="33" spans="3:3" x14ac:dyDescent="0.45">
      <c r="C33" s="10" t="s">
        <v>74</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J9"/>
  <sheetViews>
    <sheetView workbookViewId="0">
      <selection activeCell="C13" sqref="C13"/>
    </sheetView>
  </sheetViews>
  <sheetFormatPr defaultRowHeight="18" x14ac:dyDescent="0.45"/>
  <cols>
    <col min="2" max="2" width="10.3984375" bestFit="1" customWidth="1"/>
    <col min="3" max="3" width="33.8984375" bestFit="1" customWidth="1"/>
    <col min="4" max="4" width="14.3984375" bestFit="1" customWidth="1"/>
    <col min="7" max="7" width="10.3984375" bestFit="1" customWidth="1"/>
    <col min="8" max="8" width="22.19921875" bestFit="1" customWidth="1"/>
    <col min="9" max="9" width="14.3984375" bestFit="1" customWidth="1"/>
  </cols>
  <sheetData>
    <row r="1" spans="2:10" x14ac:dyDescent="0.45">
      <c r="C1" s="11" t="s">
        <v>156</v>
      </c>
      <c r="D1" s="11" t="s">
        <v>11</v>
      </c>
      <c r="E1" s="11"/>
      <c r="H1" s="11" t="s">
        <v>156</v>
      </c>
      <c r="I1" s="11" t="s">
        <v>11</v>
      </c>
      <c r="J1" s="11"/>
    </row>
    <row r="2" spans="2:10" x14ac:dyDescent="0.45">
      <c r="B2" s="108" t="s">
        <v>138</v>
      </c>
      <c r="C2" s="11" t="s">
        <v>154</v>
      </c>
      <c r="D2" s="11" t="s">
        <v>121</v>
      </c>
      <c r="E2" s="11">
        <v>1870</v>
      </c>
      <c r="G2" s="108" t="s">
        <v>13</v>
      </c>
      <c r="H2" s="11" t="s">
        <v>154</v>
      </c>
      <c r="I2" s="11" t="s">
        <v>117</v>
      </c>
      <c r="J2" s="11">
        <v>2310</v>
      </c>
    </row>
    <row r="3" spans="2:10" x14ac:dyDescent="0.45">
      <c r="B3" s="108" t="s">
        <v>159</v>
      </c>
      <c r="C3" s="11" t="s">
        <v>157</v>
      </c>
      <c r="D3" s="11" t="s">
        <v>116</v>
      </c>
      <c r="E3" s="11">
        <v>1650</v>
      </c>
      <c r="G3" s="108" t="s">
        <v>159</v>
      </c>
      <c r="H3" s="11" t="s">
        <v>157</v>
      </c>
      <c r="I3" s="11" t="s">
        <v>117</v>
      </c>
      <c r="J3" s="11">
        <v>1980</v>
      </c>
    </row>
    <row r="6" spans="2:10" x14ac:dyDescent="0.45">
      <c r="B6" t="s">
        <v>160</v>
      </c>
      <c r="C6" s="11" t="str">
        <f>VLOOKUP(受講申込書!$H$8,$C$1:$E$3,1,FALSE)</f>
        <v>石綿作業主任者技能講習</v>
      </c>
      <c r="D6" s="11" t="str">
        <f>VLOOKUP(受講申込書!$H$8,$C$1:$E$3,2,FALSE)</f>
        <v>会員</v>
      </c>
      <c r="E6" s="11">
        <f>VLOOKUP(受講申込書!$H$8,$C$1:$E$3,3,FALSE)</f>
        <v>1870</v>
      </c>
      <c r="G6" s="108" t="s">
        <v>251</v>
      </c>
    </row>
    <row r="7" spans="2:10" x14ac:dyDescent="0.45">
      <c r="C7" s="11" t="str">
        <f>VLOOKUP(受講申込書!$H$8,$H$1:$J$3,1,FALSE)</f>
        <v>石綿作業主任者技能講習</v>
      </c>
      <c r="D7" s="11" t="str">
        <f>VLOOKUP(受講申込書!$H$8,$H$1:$J$3,2,FALSE)</f>
        <v>一般（非会員）</v>
      </c>
      <c r="E7" s="11">
        <f>VLOOKUP(受講申込書!$H$8,$H$1:$J$3,3,FALSE)</f>
        <v>2310</v>
      </c>
    </row>
    <row r="9" spans="2:10" x14ac:dyDescent="0.45">
      <c r="B9" s="18" t="s">
        <v>161</v>
      </c>
      <c r="C9" s="11" t="str">
        <f>C6</f>
        <v>石綿作業主任者技能講習</v>
      </c>
      <c r="D9" s="11" t="str">
        <f>VLOOKUP(受講申込書!R38,$D$6:$E$7,1,FALSE)</f>
        <v>一般（非会員）</v>
      </c>
      <c r="E9" s="11">
        <f>VLOOKUP(受講申込書!$R$38,$D$6:$E$7,2,FALSE)</f>
        <v>2310</v>
      </c>
      <c r="G9" s="108" t="s">
        <v>252</v>
      </c>
    </row>
  </sheetData>
  <sortState xmlns:xlrd2="http://schemas.microsoft.com/office/spreadsheetml/2017/richdata2" ref="C2:E3">
    <sortCondition descending="1" ref="D2:D3"/>
  </sortState>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81F1-732E-4E4F-83E8-5F4EAEACBE34}">
  <dimension ref="B1:U62"/>
  <sheetViews>
    <sheetView view="pageBreakPreview" zoomScale="145" zoomScaleNormal="100" zoomScaleSheetLayoutView="145" workbookViewId="0">
      <selection activeCell="B1" sqref="B1:L1"/>
    </sheetView>
  </sheetViews>
  <sheetFormatPr defaultColWidth="8.69921875" defaultRowHeight="18" x14ac:dyDescent="0.45"/>
  <cols>
    <col min="1" max="1" width="0.8984375" style="1" customWidth="1"/>
    <col min="2" max="2" width="3.69921875" style="1" bestFit="1" customWidth="1"/>
    <col min="3" max="3" width="2.69921875" style="1" customWidth="1"/>
    <col min="4" max="4" width="4.69921875" style="1" customWidth="1"/>
    <col min="5" max="5" width="2.69921875" style="1" customWidth="1"/>
    <col min="6" max="13" width="4.69921875" style="1" customWidth="1"/>
    <col min="14" max="15" width="2.69921875" style="1" customWidth="1"/>
    <col min="16" max="17" width="4.69921875" style="1" customWidth="1"/>
    <col min="18" max="18" width="5.69921875" style="1" customWidth="1"/>
    <col min="19" max="19" width="4.69921875" style="1" customWidth="1"/>
    <col min="20" max="21" width="2.69921875" style="1" customWidth="1"/>
    <col min="22" max="29" width="0.8984375" style="1" customWidth="1"/>
    <col min="30" max="16384" width="8.69921875" style="1"/>
  </cols>
  <sheetData>
    <row r="1" spans="2:21" ht="16.05" customHeight="1" thickBot="1" x14ac:dyDescent="0.5">
      <c r="B1" s="564" t="s">
        <v>0</v>
      </c>
      <c r="C1" s="564"/>
      <c r="D1" s="564"/>
      <c r="E1" s="564"/>
      <c r="F1" s="564"/>
      <c r="G1" s="564"/>
      <c r="H1" s="564"/>
      <c r="I1" s="564"/>
      <c r="J1" s="564"/>
      <c r="K1" s="564"/>
      <c r="L1" s="564"/>
      <c r="S1" s="565"/>
      <c r="T1" s="565"/>
      <c r="U1" s="565"/>
    </row>
    <row r="2" spans="2:21" ht="22.5" customHeight="1" thickBot="1" x14ac:dyDescent="0.5">
      <c r="B2" s="566" t="s">
        <v>1</v>
      </c>
      <c r="C2" s="566"/>
      <c r="D2" s="566"/>
      <c r="E2" s="566"/>
      <c r="F2" s="566"/>
      <c r="G2" s="566"/>
      <c r="H2" s="566"/>
      <c r="I2" s="566"/>
      <c r="J2" s="566"/>
      <c r="K2" s="566"/>
      <c r="L2" s="566"/>
      <c r="N2" s="567" t="str">
        <f>IF(情報入力!E8=0,"年　　月　　日",情報入力!E8)</f>
        <v>年　　月　　日</v>
      </c>
      <c r="O2" s="568"/>
      <c r="P2" s="568"/>
      <c r="Q2" s="568"/>
      <c r="R2" s="568"/>
      <c r="S2" s="568"/>
      <c r="T2" s="568"/>
      <c r="U2" s="569"/>
    </row>
    <row r="3" spans="2:21" ht="4.2" customHeight="1" x14ac:dyDescent="0.45">
      <c r="N3" s="460"/>
      <c r="O3" s="460"/>
      <c r="P3" s="460"/>
      <c r="Q3" s="460"/>
      <c r="R3" s="460"/>
      <c r="S3" s="460"/>
      <c r="T3" s="460"/>
      <c r="U3" s="460"/>
    </row>
    <row r="4" spans="2:21" ht="16.2" customHeight="1" x14ac:dyDescent="0.45">
      <c r="B4" s="552" t="s">
        <v>181</v>
      </c>
      <c r="C4" s="552"/>
      <c r="D4" s="552"/>
      <c r="E4" s="552"/>
      <c r="F4" s="552"/>
      <c r="G4" s="552"/>
      <c r="H4" s="552"/>
      <c r="I4" s="552"/>
      <c r="J4" s="552"/>
      <c r="K4" s="552"/>
      <c r="L4" s="552"/>
      <c r="M4" s="552"/>
      <c r="N4" s="552"/>
      <c r="O4" s="552"/>
      <c r="P4" s="552"/>
      <c r="Q4" s="552"/>
      <c r="R4" s="552"/>
      <c r="S4" s="552"/>
      <c r="T4" s="552"/>
      <c r="U4" s="552"/>
    </row>
    <row r="5" spans="2:21" ht="4.2" customHeight="1" x14ac:dyDescent="0.45">
      <c r="B5" s="22"/>
      <c r="C5" s="22"/>
      <c r="D5" s="22"/>
      <c r="E5" s="22"/>
      <c r="F5" s="22"/>
      <c r="G5" s="22"/>
      <c r="H5" s="22"/>
      <c r="I5" s="22"/>
      <c r="J5" s="22"/>
      <c r="K5" s="22"/>
      <c r="L5" s="22"/>
      <c r="M5" s="22"/>
      <c r="N5" s="22"/>
      <c r="O5" s="22"/>
      <c r="P5" s="22"/>
      <c r="Q5" s="22"/>
      <c r="R5" s="22"/>
      <c r="S5" s="22"/>
      <c r="T5" s="22"/>
      <c r="U5" s="22"/>
    </row>
    <row r="6" spans="2:21" s="2" customFormat="1" ht="10.95" customHeight="1" x14ac:dyDescent="0.45">
      <c r="B6" s="553" t="s">
        <v>28</v>
      </c>
      <c r="C6" s="553"/>
      <c r="D6" s="553"/>
      <c r="E6" s="553"/>
      <c r="F6" s="553"/>
      <c r="G6" s="553"/>
      <c r="H6" s="553"/>
      <c r="I6" s="553"/>
      <c r="J6" s="553"/>
      <c r="K6" s="553"/>
      <c r="L6" s="553"/>
      <c r="M6" s="553"/>
      <c r="N6" s="553"/>
      <c r="O6" s="553"/>
      <c r="P6" s="553"/>
      <c r="Q6" s="553"/>
      <c r="R6" s="553"/>
      <c r="S6" s="553"/>
      <c r="T6" s="553"/>
      <c r="U6" s="553"/>
    </row>
    <row r="7" spans="2:21" s="2" customFormat="1" ht="10.95" customHeight="1" thickBot="1" x14ac:dyDescent="0.5">
      <c r="B7" s="553" t="s">
        <v>179</v>
      </c>
      <c r="C7" s="553"/>
      <c r="D7" s="553"/>
      <c r="E7" s="553"/>
      <c r="F7" s="553"/>
      <c r="G7" s="553"/>
      <c r="H7" s="553"/>
      <c r="I7" s="553"/>
      <c r="J7" s="553"/>
      <c r="K7" s="553"/>
      <c r="L7" s="553"/>
      <c r="M7" s="553"/>
      <c r="N7" s="553"/>
      <c r="O7" s="553"/>
      <c r="P7" s="553"/>
      <c r="Q7" s="553"/>
      <c r="R7" s="553"/>
      <c r="S7" s="553"/>
      <c r="T7" s="553"/>
      <c r="U7" s="553"/>
    </row>
    <row r="8" spans="2:21" s="2" customFormat="1" ht="16.2" customHeight="1" thickBot="1" x14ac:dyDescent="0.5">
      <c r="B8" s="554" t="s">
        <v>180</v>
      </c>
      <c r="C8" s="555"/>
      <c r="D8" s="555"/>
      <c r="E8" s="555"/>
      <c r="F8" s="555"/>
      <c r="G8" s="555"/>
      <c r="H8" s="556" t="str">
        <f>情報入力!E10</f>
        <v>石綿作業主任者技能講習</v>
      </c>
      <c r="I8" s="556"/>
      <c r="J8" s="556"/>
      <c r="K8" s="556"/>
      <c r="L8" s="557"/>
      <c r="M8" s="557"/>
      <c r="N8" s="557"/>
      <c r="O8" s="557"/>
      <c r="P8" s="557"/>
      <c r="Q8" s="557"/>
      <c r="R8" s="557"/>
      <c r="S8" s="557"/>
      <c r="T8" s="558"/>
      <c r="U8" s="559"/>
    </row>
    <row r="9" spans="2:21" ht="16.2" customHeight="1" thickBot="1" x14ac:dyDescent="0.5">
      <c r="B9" s="560" t="s">
        <v>12</v>
      </c>
      <c r="C9" s="561"/>
      <c r="D9" s="561"/>
      <c r="E9" s="561"/>
      <c r="F9" s="561"/>
      <c r="G9" s="561"/>
      <c r="H9" s="61" t="str">
        <f>情報入力!E12</f>
        <v>月</v>
      </c>
      <c r="I9" s="61" t="str">
        <f>情報入力!F12</f>
        <v>日</v>
      </c>
      <c r="J9" s="562" t="s">
        <v>29</v>
      </c>
      <c r="K9" s="563"/>
      <c r="L9" s="23"/>
      <c r="M9" s="24"/>
      <c r="N9" s="25"/>
      <c r="O9" s="25"/>
      <c r="P9" s="25"/>
      <c r="Q9" s="25"/>
      <c r="R9" s="25"/>
      <c r="S9" s="25"/>
      <c r="T9" s="25"/>
      <c r="U9" s="25"/>
    </row>
    <row r="10" spans="2:21" ht="16.2" customHeight="1" thickTop="1" thickBot="1" x14ac:dyDescent="0.5">
      <c r="B10" s="537" t="s">
        <v>10</v>
      </c>
      <c r="C10" s="541" t="s">
        <v>147</v>
      </c>
      <c r="D10" s="542"/>
      <c r="E10" s="543"/>
      <c r="F10" s="544"/>
      <c r="G10" s="545" t="str">
        <f>IF(情報入力!D18=0,"",情報入力!D18)</f>
        <v/>
      </c>
      <c r="H10" s="546"/>
      <c r="I10" s="546"/>
      <c r="J10" s="546"/>
      <c r="K10" s="546"/>
      <c r="L10" s="546"/>
      <c r="M10" s="546"/>
      <c r="N10" s="5"/>
      <c r="O10" s="6"/>
      <c r="P10" s="6"/>
      <c r="Q10" s="6"/>
      <c r="R10" s="6"/>
      <c r="S10" s="6"/>
      <c r="T10" s="6"/>
      <c r="U10" s="6"/>
    </row>
    <row r="11" spans="2:21" ht="15.6" customHeight="1" x14ac:dyDescent="0.15">
      <c r="B11" s="538"/>
      <c r="C11" s="547" t="s">
        <v>127</v>
      </c>
      <c r="D11" s="548"/>
      <c r="E11" s="491" t="s">
        <v>2</v>
      </c>
      <c r="F11" s="492"/>
      <c r="G11" s="545" t="str">
        <f>IF(情報入力!D26=0,"",情報入力!D26)</f>
        <v/>
      </c>
      <c r="H11" s="546"/>
      <c r="I11" s="546"/>
      <c r="J11" s="546"/>
      <c r="K11" s="546"/>
      <c r="L11" s="546"/>
      <c r="M11" s="546"/>
      <c r="N11" s="494" t="s">
        <v>149</v>
      </c>
      <c r="O11" s="495"/>
      <c r="P11" s="495"/>
      <c r="Q11" s="497" t="str">
        <f>IF(情報入力!D29=0,"",情報入力!D29)</f>
        <v/>
      </c>
      <c r="R11" s="498"/>
      <c r="S11" s="498"/>
      <c r="T11" s="530" t="str">
        <f ca="1">IF(情報入力!K29="","(満　歳)","(満"&amp;情報入力!K29&amp;"歳)")</f>
        <v>(満　歳)</v>
      </c>
      <c r="U11" s="531"/>
    </row>
    <row r="12" spans="2:21" ht="24" customHeight="1" x14ac:dyDescent="0.45">
      <c r="B12" s="538"/>
      <c r="C12" s="505" t="s">
        <v>148</v>
      </c>
      <c r="D12" s="506"/>
      <c r="E12" s="534" t="s">
        <v>129</v>
      </c>
      <c r="F12" s="535"/>
      <c r="G12" s="536" t="str">
        <f>IF(情報入力!D23=0,"",情報入力!D23)</f>
        <v/>
      </c>
      <c r="H12" s="536"/>
      <c r="I12" s="536"/>
      <c r="J12" s="536"/>
      <c r="K12" s="536"/>
      <c r="L12" s="536"/>
      <c r="M12" s="536"/>
      <c r="N12" s="496"/>
      <c r="O12" s="496"/>
      <c r="P12" s="496"/>
      <c r="Q12" s="499"/>
      <c r="R12" s="500"/>
      <c r="S12" s="500"/>
      <c r="T12" s="532"/>
      <c r="U12" s="533"/>
    </row>
    <row r="13" spans="2:21" ht="15.6" customHeight="1" x14ac:dyDescent="0.45">
      <c r="B13" s="538"/>
      <c r="C13" s="465"/>
      <c r="D13" s="440"/>
      <c r="E13" s="522" t="s">
        <v>130</v>
      </c>
      <c r="F13" s="496"/>
      <c r="G13" s="3" t="s">
        <v>8</v>
      </c>
      <c r="H13" s="455" t="str">
        <f>IF(情報入力!D32=0,"",情報入力!D32)</f>
        <v/>
      </c>
      <c r="I13" s="455"/>
      <c r="J13" s="455"/>
      <c r="K13" s="455"/>
      <c r="L13" s="455"/>
      <c r="M13" s="455"/>
      <c r="N13" s="455"/>
      <c r="O13" s="455"/>
      <c r="P13" s="455"/>
      <c r="Q13" s="455"/>
      <c r="R13" s="455"/>
      <c r="S13" s="455"/>
      <c r="T13" s="455"/>
      <c r="U13" s="456"/>
    </row>
    <row r="14" spans="2:21" ht="18" customHeight="1" x14ac:dyDescent="0.45">
      <c r="B14" s="538"/>
      <c r="C14" s="467"/>
      <c r="D14" s="472"/>
      <c r="E14" s="522"/>
      <c r="F14" s="496"/>
      <c r="G14" s="424" t="str">
        <f>IF(情報入力!D37=0,"",情報入力!D37)</f>
        <v/>
      </c>
      <c r="H14" s="473"/>
      <c r="I14" s="473"/>
      <c r="J14" s="473"/>
      <c r="K14" s="473"/>
      <c r="L14" s="473"/>
      <c r="M14" s="473"/>
      <c r="N14" s="473"/>
      <c r="O14" s="473"/>
      <c r="P14" s="473"/>
      <c r="Q14" s="473"/>
      <c r="R14" s="473"/>
      <c r="S14" s="473"/>
      <c r="T14" s="473"/>
      <c r="U14" s="474"/>
    </row>
    <row r="15" spans="2:21" ht="15.6" customHeight="1" x14ac:dyDescent="0.45">
      <c r="B15" s="538"/>
      <c r="C15" s="467"/>
      <c r="D15" s="472"/>
      <c r="E15" s="523" t="s">
        <v>6</v>
      </c>
      <c r="F15" s="524"/>
      <c r="G15" s="524"/>
      <c r="H15" s="524"/>
      <c r="I15" s="524"/>
      <c r="J15" s="524" t="str">
        <f>情報入力!D44</f>
        <v>しない</v>
      </c>
      <c r="K15" s="524"/>
      <c r="L15" s="524"/>
      <c r="M15" s="476" t="s">
        <v>7</v>
      </c>
      <c r="N15" s="476"/>
      <c r="O15" s="476"/>
      <c r="P15" s="476"/>
      <c r="Q15" s="477" t="str">
        <f>IF(情報入力!D44="しない","",情報入力!D46)</f>
        <v/>
      </c>
      <c r="R15" s="477"/>
      <c r="S15" s="477"/>
      <c r="T15" s="477"/>
      <c r="U15" s="479"/>
    </row>
    <row r="16" spans="2:21" ht="15.6" customHeight="1" thickBot="1" x14ac:dyDescent="0.5">
      <c r="B16" s="538"/>
      <c r="C16" s="469"/>
      <c r="D16" s="549"/>
      <c r="E16" s="480" t="s">
        <v>9</v>
      </c>
      <c r="F16" s="481"/>
      <c r="G16" s="481"/>
      <c r="H16" s="481"/>
      <c r="I16" s="481"/>
      <c r="J16" s="481"/>
      <c r="K16" s="481"/>
      <c r="L16" s="481"/>
      <c r="M16" s="481"/>
      <c r="N16" s="481"/>
      <c r="O16" s="481"/>
      <c r="P16" s="481"/>
      <c r="Q16" s="481"/>
      <c r="R16" s="481"/>
      <c r="S16" s="481"/>
      <c r="T16" s="481"/>
      <c r="U16" s="482"/>
    </row>
    <row r="17" spans="2:21" ht="18" customHeight="1" thickBot="1" x14ac:dyDescent="0.5">
      <c r="B17" s="538"/>
      <c r="C17" s="508" t="s">
        <v>21</v>
      </c>
      <c r="D17" s="509"/>
      <c r="E17" s="550"/>
      <c r="F17" s="525"/>
      <c r="G17" s="526"/>
      <c r="H17" s="526"/>
      <c r="I17" s="526"/>
      <c r="J17" s="58" t="s">
        <v>22</v>
      </c>
      <c r="K17" s="551" t="s">
        <v>23</v>
      </c>
      <c r="L17" s="551"/>
      <c r="M17" s="551"/>
      <c r="N17" s="551"/>
      <c r="O17" s="525"/>
      <c r="P17" s="526"/>
      <c r="Q17" s="526"/>
      <c r="R17" s="526"/>
      <c r="S17" s="526"/>
      <c r="T17" s="526"/>
      <c r="U17" s="527"/>
    </row>
    <row r="18" spans="2:21" ht="15.6" customHeight="1" thickBot="1" x14ac:dyDescent="0.5">
      <c r="B18" s="539"/>
      <c r="C18" s="514" t="s">
        <v>147</v>
      </c>
      <c r="D18" s="515"/>
      <c r="E18" s="516"/>
      <c r="F18" s="517"/>
      <c r="G18" s="518" t="str">
        <f>IF(情報入力!D49=0,"",情報入力!D49)</f>
        <v/>
      </c>
      <c r="H18" s="516"/>
      <c r="I18" s="516"/>
      <c r="J18" s="516"/>
      <c r="K18" s="516"/>
      <c r="L18" s="516"/>
      <c r="M18" s="519"/>
      <c r="N18" s="520"/>
      <c r="O18" s="521"/>
      <c r="P18" s="521"/>
      <c r="Q18" s="521"/>
      <c r="R18" s="521"/>
      <c r="S18" s="521"/>
      <c r="T18" s="521"/>
      <c r="U18" s="521"/>
    </row>
    <row r="19" spans="2:21" ht="15.6" customHeight="1" x14ac:dyDescent="0.15">
      <c r="B19" s="538"/>
      <c r="C19" s="528" t="s">
        <v>127</v>
      </c>
      <c r="D19" s="489"/>
      <c r="E19" s="491" t="s">
        <v>2</v>
      </c>
      <c r="F19" s="492"/>
      <c r="G19" s="493" t="str">
        <f>IF(情報入力!D51=0,"",情報入力!D51)</f>
        <v/>
      </c>
      <c r="H19" s="493"/>
      <c r="I19" s="493"/>
      <c r="J19" s="493"/>
      <c r="K19" s="493"/>
      <c r="L19" s="493"/>
      <c r="M19" s="493"/>
      <c r="N19" s="529" t="s">
        <v>149</v>
      </c>
      <c r="O19" s="472"/>
      <c r="P19" s="472"/>
      <c r="Q19" s="497" t="str">
        <f>IF(情報入力!D52=0,"",情報入力!D52)</f>
        <v/>
      </c>
      <c r="R19" s="498"/>
      <c r="S19" s="498"/>
      <c r="T19" s="530" t="str">
        <f>IF(情報入力!D52=0,"(満　歳)","(満"&amp;情報入力!K52&amp;"歳)")</f>
        <v>(満　歳)</v>
      </c>
      <c r="U19" s="531"/>
    </row>
    <row r="20" spans="2:21" ht="24" customHeight="1" x14ac:dyDescent="0.45">
      <c r="B20" s="538"/>
      <c r="C20" s="505" t="s">
        <v>148</v>
      </c>
      <c r="D20" s="506"/>
      <c r="E20" s="507" t="s">
        <v>129</v>
      </c>
      <c r="F20" s="495"/>
      <c r="G20" s="512" t="str">
        <f>IF(情報入力!D50=0,"",情報入力!D50)</f>
        <v/>
      </c>
      <c r="H20" s="512"/>
      <c r="I20" s="512"/>
      <c r="J20" s="512"/>
      <c r="K20" s="512"/>
      <c r="L20" s="512"/>
      <c r="M20" s="512"/>
      <c r="N20" s="472"/>
      <c r="O20" s="472"/>
      <c r="P20" s="472"/>
      <c r="Q20" s="499"/>
      <c r="R20" s="500"/>
      <c r="S20" s="500"/>
      <c r="T20" s="532"/>
      <c r="U20" s="533"/>
    </row>
    <row r="21" spans="2:21" ht="15.6" customHeight="1" x14ac:dyDescent="0.45">
      <c r="B21" s="538"/>
      <c r="C21" s="465"/>
      <c r="D21" s="466"/>
      <c r="E21" s="522" t="s">
        <v>130</v>
      </c>
      <c r="F21" s="496"/>
      <c r="G21" s="3" t="s">
        <v>8</v>
      </c>
      <c r="H21" s="455" t="str">
        <f>IF(情報入力!D53=0,"",情報入力!D53)</f>
        <v/>
      </c>
      <c r="I21" s="455"/>
      <c r="J21" s="455"/>
      <c r="K21" s="455"/>
      <c r="L21" s="455"/>
      <c r="M21" s="455"/>
      <c r="N21" s="455"/>
      <c r="O21" s="455"/>
      <c r="P21" s="455"/>
      <c r="Q21" s="455"/>
      <c r="R21" s="455"/>
      <c r="S21" s="455"/>
      <c r="T21" s="455"/>
      <c r="U21" s="456"/>
    </row>
    <row r="22" spans="2:21" ht="18" customHeight="1" x14ac:dyDescent="0.45">
      <c r="B22" s="538"/>
      <c r="C22" s="467"/>
      <c r="D22" s="468"/>
      <c r="E22" s="522"/>
      <c r="F22" s="496"/>
      <c r="G22" s="424" t="str">
        <f>IF(情報入力!D54=0,"",情報入力!D54)</f>
        <v/>
      </c>
      <c r="H22" s="473"/>
      <c r="I22" s="473"/>
      <c r="J22" s="473"/>
      <c r="K22" s="473"/>
      <c r="L22" s="473"/>
      <c r="M22" s="473"/>
      <c r="N22" s="473"/>
      <c r="O22" s="473"/>
      <c r="P22" s="473"/>
      <c r="Q22" s="473"/>
      <c r="R22" s="473"/>
      <c r="S22" s="473"/>
      <c r="T22" s="473"/>
      <c r="U22" s="474"/>
    </row>
    <row r="23" spans="2:21" ht="15.6" customHeight="1" x14ac:dyDescent="0.45">
      <c r="B23" s="538"/>
      <c r="C23" s="467"/>
      <c r="D23" s="468"/>
      <c r="E23" s="523" t="s">
        <v>6</v>
      </c>
      <c r="F23" s="524"/>
      <c r="G23" s="524"/>
      <c r="H23" s="524"/>
      <c r="I23" s="524"/>
      <c r="J23" s="524" t="str">
        <f>情報入力!D55</f>
        <v>しない</v>
      </c>
      <c r="K23" s="524"/>
      <c r="L23" s="524"/>
      <c r="M23" s="476" t="s">
        <v>7</v>
      </c>
      <c r="N23" s="476"/>
      <c r="O23" s="476"/>
      <c r="P23" s="476"/>
      <c r="Q23" s="477" t="str">
        <f>IF(情報入力!D55="しない","",情報入力!D56)</f>
        <v/>
      </c>
      <c r="R23" s="477"/>
      <c r="S23" s="477"/>
      <c r="T23" s="477"/>
      <c r="U23" s="479"/>
    </row>
    <row r="24" spans="2:21" ht="15.6" customHeight="1" thickBot="1" x14ac:dyDescent="0.5">
      <c r="B24" s="538"/>
      <c r="C24" s="469"/>
      <c r="D24" s="470"/>
      <c r="E24" s="480" t="s">
        <v>9</v>
      </c>
      <c r="F24" s="481"/>
      <c r="G24" s="481"/>
      <c r="H24" s="481"/>
      <c r="I24" s="481"/>
      <c r="J24" s="481"/>
      <c r="K24" s="481"/>
      <c r="L24" s="481"/>
      <c r="M24" s="481"/>
      <c r="N24" s="481"/>
      <c r="O24" s="481"/>
      <c r="P24" s="481"/>
      <c r="Q24" s="481"/>
      <c r="R24" s="481"/>
      <c r="S24" s="481"/>
      <c r="T24" s="481"/>
      <c r="U24" s="482"/>
    </row>
    <row r="25" spans="2:21" ht="18" customHeight="1" thickBot="1" x14ac:dyDescent="0.5">
      <c r="B25" s="538"/>
      <c r="C25" s="508" t="s">
        <v>21</v>
      </c>
      <c r="D25" s="509"/>
      <c r="E25" s="510"/>
      <c r="F25" s="511"/>
      <c r="G25" s="460"/>
      <c r="H25" s="460"/>
      <c r="I25" s="460"/>
      <c r="J25" s="59" t="s">
        <v>22</v>
      </c>
      <c r="K25" s="512" t="s">
        <v>23</v>
      </c>
      <c r="L25" s="512"/>
      <c r="M25" s="512"/>
      <c r="N25" s="512"/>
      <c r="O25" s="511"/>
      <c r="P25" s="460"/>
      <c r="Q25" s="460"/>
      <c r="R25" s="460"/>
      <c r="S25" s="460"/>
      <c r="T25" s="460"/>
      <c r="U25" s="513"/>
    </row>
    <row r="26" spans="2:21" ht="15.6" customHeight="1" thickBot="1" x14ac:dyDescent="0.5">
      <c r="B26" s="539"/>
      <c r="C26" s="514" t="s">
        <v>147</v>
      </c>
      <c r="D26" s="515"/>
      <c r="E26" s="516"/>
      <c r="F26" s="517"/>
      <c r="G26" s="518" t="str">
        <f>IF(情報入力!D59=0,"",情報入力!D59)</f>
        <v/>
      </c>
      <c r="H26" s="516"/>
      <c r="I26" s="516"/>
      <c r="J26" s="516"/>
      <c r="K26" s="516"/>
      <c r="L26" s="516"/>
      <c r="M26" s="519"/>
      <c r="N26" s="520"/>
      <c r="O26" s="521"/>
      <c r="P26" s="521"/>
      <c r="Q26" s="521"/>
      <c r="R26" s="521"/>
      <c r="S26" s="521"/>
      <c r="T26" s="521"/>
      <c r="U26" s="521"/>
    </row>
    <row r="27" spans="2:21" ht="15.6" customHeight="1" x14ac:dyDescent="0.15">
      <c r="B27" s="538"/>
      <c r="C27" s="489" t="s">
        <v>127</v>
      </c>
      <c r="D27" s="490"/>
      <c r="E27" s="491" t="s">
        <v>2</v>
      </c>
      <c r="F27" s="492"/>
      <c r="G27" s="493" t="str">
        <f>IF(情報入力!D61=0,"",情報入力!D61)</f>
        <v/>
      </c>
      <c r="H27" s="493"/>
      <c r="I27" s="493"/>
      <c r="J27" s="493"/>
      <c r="K27" s="493"/>
      <c r="L27" s="493"/>
      <c r="M27" s="493"/>
      <c r="N27" s="494" t="s">
        <v>149</v>
      </c>
      <c r="O27" s="495"/>
      <c r="P27" s="495"/>
      <c r="Q27" s="497" t="str">
        <f>IF(情報入力!D62=0,"",情報入力!D62)</f>
        <v/>
      </c>
      <c r="R27" s="498"/>
      <c r="S27" s="498"/>
      <c r="T27" s="501" t="str">
        <f>IF(情報入力!D62=0,"(満　歳)","(満"&amp;情報入力!K62&amp;"歳)")</f>
        <v>(満　歳)</v>
      </c>
      <c r="U27" s="502"/>
    </row>
    <row r="28" spans="2:21" ht="24" customHeight="1" x14ac:dyDescent="0.45">
      <c r="B28" s="538"/>
      <c r="C28" s="505" t="s">
        <v>148</v>
      </c>
      <c r="D28" s="506"/>
      <c r="E28" s="507" t="s">
        <v>129</v>
      </c>
      <c r="F28" s="495"/>
      <c r="G28" s="436" t="str">
        <f>IF(情報入力!D60=0,"",情報入力!D60)</f>
        <v/>
      </c>
      <c r="H28" s="436"/>
      <c r="I28" s="436"/>
      <c r="J28" s="436"/>
      <c r="K28" s="436"/>
      <c r="L28" s="436"/>
      <c r="M28" s="436"/>
      <c r="N28" s="496"/>
      <c r="O28" s="496"/>
      <c r="P28" s="496"/>
      <c r="Q28" s="499"/>
      <c r="R28" s="500"/>
      <c r="S28" s="500"/>
      <c r="T28" s="503"/>
      <c r="U28" s="504"/>
    </row>
    <row r="29" spans="2:21" ht="15.6" customHeight="1" x14ac:dyDescent="0.45">
      <c r="B29" s="538"/>
      <c r="C29" s="465"/>
      <c r="D29" s="466"/>
      <c r="E29" s="471" t="s">
        <v>130</v>
      </c>
      <c r="F29" s="472"/>
      <c r="G29" s="3" t="s">
        <v>8</v>
      </c>
      <c r="H29" s="455" t="str">
        <f>IF(情報入力!D63=0,"",情報入力!D63)</f>
        <v/>
      </c>
      <c r="I29" s="455"/>
      <c r="J29" s="455"/>
      <c r="K29" s="455"/>
      <c r="L29" s="455"/>
      <c r="M29" s="455"/>
      <c r="N29" s="455"/>
      <c r="O29" s="455"/>
      <c r="P29" s="455"/>
      <c r="Q29" s="455"/>
      <c r="R29" s="455"/>
      <c r="S29" s="455"/>
      <c r="T29" s="455"/>
      <c r="U29" s="456"/>
    </row>
    <row r="30" spans="2:21" ht="18" customHeight="1" x14ac:dyDescent="0.45">
      <c r="B30" s="538"/>
      <c r="C30" s="467"/>
      <c r="D30" s="468"/>
      <c r="E30" s="471"/>
      <c r="F30" s="472"/>
      <c r="G30" s="424" t="str">
        <f>IF(情報入力!D64=0,"",情報入力!D64)</f>
        <v/>
      </c>
      <c r="H30" s="473"/>
      <c r="I30" s="473"/>
      <c r="J30" s="473"/>
      <c r="K30" s="473"/>
      <c r="L30" s="473"/>
      <c r="M30" s="473"/>
      <c r="N30" s="473"/>
      <c r="O30" s="473"/>
      <c r="P30" s="473"/>
      <c r="Q30" s="473"/>
      <c r="R30" s="473"/>
      <c r="S30" s="473"/>
      <c r="T30" s="473"/>
      <c r="U30" s="474"/>
    </row>
    <row r="31" spans="2:21" ht="15.6" customHeight="1" x14ac:dyDescent="0.45">
      <c r="B31" s="538"/>
      <c r="C31" s="467"/>
      <c r="D31" s="468"/>
      <c r="E31" s="475" t="s">
        <v>6</v>
      </c>
      <c r="F31" s="430"/>
      <c r="G31" s="430"/>
      <c r="H31" s="430"/>
      <c r="I31" s="430"/>
      <c r="J31" s="430" t="str">
        <f>情報入力!D65</f>
        <v>しない</v>
      </c>
      <c r="K31" s="430"/>
      <c r="L31" s="430"/>
      <c r="M31" s="476" t="s">
        <v>7</v>
      </c>
      <c r="N31" s="476"/>
      <c r="O31" s="476"/>
      <c r="P31" s="476"/>
      <c r="Q31" s="477" t="str">
        <f>IF(情報入力!D65="しない","",情報入力!D66)</f>
        <v/>
      </c>
      <c r="R31" s="477"/>
      <c r="S31" s="477"/>
      <c r="T31" s="478"/>
      <c r="U31" s="479"/>
    </row>
    <row r="32" spans="2:21" ht="15.6" customHeight="1" thickBot="1" x14ac:dyDescent="0.5">
      <c r="B32" s="538"/>
      <c r="C32" s="469"/>
      <c r="D32" s="470"/>
      <c r="E32" s="480" t="s">
        <v>9</v>
      </c>
      <c r="F32" s="481"/>
      <c r="G32" s="481"/>
      <c r="H32" s="481"/>
      <c r="I32" s="481"/>
      <c r="J32" s="481"/>
      <c r="K32" s="481"/>
      <c r="L32" s="481"/>
      <c r="M32" s="481"/>
      <c r="N32" s="481"/>
      <c r="O32" s="481"/>
      <c r="P32" s="481"/>
      <c r="Q32" s="481"/>
      <c r="R32" s="481"/>
      <c r="S32" s="481"/>
      <c r="T32" s="481"/>
      <c r="U32" s="482"/>
    </row>
    <row r="33" spans="2:21" ht="18" customHeight="1" thickBot="1" x14ac:dyDescent="0.5">
      <c r="B33" s="540"/>
      <c r="C33" s="487" t="s">
        <v>21</v>
      </c>
      <c r="D33" s="449"/>
      <c r="E33" s="488"/>
      <c r="F33" s="420"/>
      <c r="G33" s="421"/>
      <c r="H33" s="421"/>
      <c r="I33" s="421"/>
      <c r="J33" s="60" t="s">
        <v>22</v>
      </c>
      <c r="K33" s="419" t="s">
        <v>23</v>
      </c>
      <c r="L33" s="419"/>
      <c r="M33" s="419"/>
      <c r="N33" s="419"/>
      <c r="O33" s="420"/>
      <c r="P33" s="421"/>
      <c r="Q33" s="421"/>
      <c r="R33" s="421"/>
      <c r="S33" s="421"/>
      <c r="T33" s="421"/>
      <c r="U33" s="422"/>
    </row>
    <row r="34" spans="2:21" ht="18" customHeight="1" thickTop="1" x14ac:dyDescent="0.45">
      <c r="B34" s="457" t="s">
        <v>145</v>
      </c>
      <c r="C34" s="19"/>
      <c r="D34" s="460" t="s">
        <v>119</v>
      </c>
      <c r="E34" s="460"/>
      <c r="F34" s="460"/>
      <c r="G34" s="461" t="str">
        <f>IF(情報入力!E93=0,"",情報入力!D93)</f>
        <v/>
      </c>
      <c r="H34" s="461"/>
      <c r="I34" s="30" t="s">
        <v>133</v>
      </c>
      <c r="J34" s="31" t="s">
        <v>134</v>
      </c>
      <c r="K34" s="462" t="str">
        <f>IF(情報入力!E93=0,"",情報入力!E93)</f>
        <v/>
      </c>
      <c r="L34" s="462"/>
      <c r="M34" s="31" t="s">
        <v>137</v>
      </c>
      <c r="N34" s="1" t="s">
        <v>136</v>
      </c>
      <c r="O34" s="463" t="s">
        <v>135</v>
      </c>
      <c r="P34" s="463"/>
      <c r="Q34" s="463"/>
      <c r="R34" s="464" t="str">
        <f>IF(情報入力!E93=0,"",情報入力!F93)</f>
        <v/>
      </c>
      <c r="S34" s="464"/>
      <c r="T34" s="464"/>
      <c r="U34" s="29" t="s">
        <v>133</v>
      </c>
    </row>
    <row r="35" spans="2:21" ht="18" customHeight="1" x14ac:dyDescent="0.45">
      <c r="B35" s="458"/>
      <c r="C35" s="19"/>
      <c r="D35" s="460" t="s">
        <v>13</v>
      </c>
      <c r="E35" s="460"/>
      <c r="F35" s="460"/>
      <c r="G35" s="483" t="str">
        <f>IF(情報入力!E95=0,"",情報入力!D95)</f>
        <v/>
      </c>
      <c r="H35" s="483"/>
      <c r="I35" s="27" t="s">
        <v>133</v>
      </c>
      <c r="J35" s="26" t="s">
        <v>134</v>
      </c>
      <c r="K35" s="397" t="str">
        <f>IF(情報入力!E95=0,"",情報入力!E95)</f>
        <v/>
      </c>
      <c r="L35" s="397"/>
      <c r="M35" s="26" t="s">
        <v>139</v>
      </c>
      <c r="N35" s="1" t="s">
        <v>140</v>
      </c>
      <c r="O35" s="463" t="s">
        <v>141</v>
      </c>
      <c r="P35" s="463"/>
      <c r="Q35" s="463"/>
      <c r="R35" s="483" t="str">
        <f>IF(情報入力!E95=0,"",情報入力!F95)</f>
        <v/>
      </c>
      <c r="S35" s="483"/>
      <c r="T35" s="483"/>
      <c r="U35" s="29" t="s">
        <v>133</v>
      </c>
    </row>
    <row r="36" spans="2:21" ht="18" customHeight="1" x14ac:dyDescent="0.45">
      <c r="B36" s="458"/>
      <c r="C36" s="19"/>
      <c r="D36"/>
      <c r="E36" s="20"/>
      <c r="F36" s="20"/>
      <c r="G36" s="20"/>
      <c r="H36" s="20"/>
      <c r="I36" s="20"/>
      <c r="J36" s="20"/>
      <c r="K36" s="20"/>
      <c r="L36" s="484" t="s">
        <v>142</v>
      </c>
      <c r="M36" s="484"/>
      <c r="N36" s="484"/>
      <c r="O36" s="484"/>
      <c r="P36" s="28" t="s">
        <v>144</v>
      </c>
      <c r="Q36" s="19"/>
      <c r="R36" s="485" t="str">
        <f>IF(情報入力!E93=0,"",情報入力!F98)</f>
        <v/>
      </c>
      <c r="S36" s="486"/>
      <c r="T36" s="486"/>
      <c r="U36" s="29" t="s">
        <v>133</v>
      </c>
    </row>
    <row r="37" spans="2:21" ht="4.2" customHeight="1" x14ac:dyDescent="0.45">
      <c r="B37" s="458"/>
      <c r="C37" s="19"/>
      <c r="D37"/>
      <c r="E37" s="21"/>
      <c r="F37" s="21"/>
      <c r="G37" s="21"/>
      <c r="H37" s="21"/>
      <c r="I37" s="4"/>
      <c r="J37" s="21"/>
      <c r="K37" s="21"/>
      <c r="L37" s="21"/>
      <c r="M37" s="21"/>
      <c r="N37"/>
      <c r="O37"/>
      <c r="P37"/>
      <c r="Q37"/>
      <c r="R37"/>
      <c r="S37"/>
      <c r="T37"/>
      <c r="U37" s="7"/>
    </row>
    <row r="38" spans="2:21" ht="15.6" customHeight="1" x14ac:dyDescent="0.45">
      <c r="B38" s="458"/>
      <c r="C38" s="439" t="s">
        <v>174</v>
      </c>
      <c r="D38" s="440"/>
      <c r="E38" s="440"/>
      <c r="F38" s="440"/>
      <c r="G38" s="426" t="str">
        <f>IF(情報入力!D83="領収証の宛名を選択してください。","",情報入力!D83)</f>
        <v/>
      </c>
      <c r="H38" s="426"/>
      <c r="I38" s="426"/>
      <c r="J38" s="426"/>
      <c r="K38" s="426"/>
      <c r="L38" s="426"/>
      <c r="M38" s="427"/>
      <c r="N38" s="441" t="s">
        <v>15</v>
      </c>
      <c r="O38" s="442"/>
      <c r="P38" s="442"/>
      <c r="Q38" s="442"/>
      <c r="R38" s="445" t="str">
        <f>情報入力!E88</f>
        <v>一般（非会員）</v>
      </c>
      <c r="S38" s="445"/>
      <c r="T38" s="445"/>
      <c r="U38" s="446"/>
    </row>
    <row r="39" spans="2:21" ht="15.6" customHeight="1" thickBot="1" x14ac:dyDescent="0.5">
      <c r="B39" s="459"/>
      <c r="C39" s="62" t="s">
        <v>143</v>
      </c>
      <c r="D39" s="449" t="str">
        <f>IF(情報入力!D84=0,"",情報入力!D84)</f>
        <v>　</v>
      </c>
      <c r="E39" s="449"/>
      <c r="F39" s="449"/>
      <c r="G39" s="449"/>
      <c r="H39" s="449"/>
      <c r="I39" s="449"/>
      <c r="J39" s="449"/>
      <c r="K39" s="449"/>
      <c r="L39" s="449"/>
      <c r="M39" s="49" t="s">
        <v>178</v>
      </c>
      <c r="N39" s="443"/>
      <c r="O39" s="444"/>
      <c r="P39" s="444"/>
      <c r="Q39" s="444"/>
      <c r="R39" s="447"/>
      <c r="S39" s="447"/>
      <c r="T39" s="447"/>
      <c r="U39" s="448"/>
    </row>
    <row r="40" spans="2:21" ht="18" customHeight="1" thickTop="1" x14ac:dyDescent="0.45">
      <c r="B40" s="417" t="s">
        <v>146</v>
      </c>
      <c r="C40" s="450" t="s">
        <v>14</v>
      </c>
      <c r="D40" s="450"/>
      <c r="E40" s="451"/>
      <c r="F40" s="452" t="str">
        <f>IF(情報入力!D71=0,"",情報入力!D71)</f>
        <v/>
      </c>
      <c r="G40" s="453"/>
      <c r="H40" s="453"/>
      <c r="I40" s="453"/>
      <c r="J40" s="453"/>
      <c r="K40" s="453"/>
      <c r="L40" s="453"/>
      <c r="M40" s="453"/>
      <c r="N40" s="453"/>
      <c r="O40" s="453"/>
      <c r="P40" s="453"/>
      <c r="Q40" s="453"/>
      <c r="R40" s="453"/>
      <c r="S40" s="453"/>
      <c r="T40" s="453"/>
      <c r="U40" s="454"/>
    </row>
    <row r="41" spans="2:21" ht="18" customHeight="1" x14ac:dyDescent="0.45">
      <c r="B41" s="418"/>
      <c r="C41" s="426" t="s">
        <v>16</v>
      </c>
      <c r="D41" s="426"/>
      <c r="E41" s="427"/>
      <c r="F41" s="3" t="s">
        <v>8</v>
      </c>
      <c r="G41" s="455" t="str">
        <f>IF(情報入力!D72=0,"",情報入力!D72)</f>
        <v/>
      </c>
      <c r="H41" s="455"/>
      <c r="I41" s="455"/>
      <c r="J41" s="455"/>
      <c r="K41" s="455"/>
      <c r="L41" s="455"/>
      <c r="M41" s="455"/>
      <c r="N41" s="455"/>
      <c r="O41" s="455"/>
      <c r="P41" s="455"/>
      <c r="Q41" s="455"/>
      <c r="R41" s="455"/>
      <c r="S41" s="455"/>
      <c r="T41" s="455"/>
      <c r="U41" s="456"/>
    </row>
    <row r="42" spans="2:21" ht="18" customHeight="1" x14ac:dyDescent="0.45">
      <c r="B42" s="418"/>
      <c r="C42" s="428"/>
      <c r="D42" s="428"/>
      <c r="E42" s="429"/>
      <c r="F42" s="423" t="str">
        <f>IF(情報入力!D73=0,"",情報入力!D73)</f>
        <v/>
      </c>
      <c r="G42" s="423"/>
      <c r="H42" s="423"/>
      <c r="I42" s="423"/>
      <c r="J42" s="423"/>
      <c r="K42" s="423"/>
      <c r="L42" s="423"/>
      <c r="M42" s="423"/>
      <c r="N42" s="423"/>
      <c r="O42" s="423"/>
      <c r="P42" s="423"/>
      <c r="Q42" s="423"/>
      <c r="R42" s="423"/>
      <c r="S42" s="423"/>
      <c r="T42" s="424"/>
      <c r="U42" s="425"/>
    </row>
    <row r="43" spans="2:21" ht="12" customHeight="1" x14ac:dyDescent="0.45">
      <c r="B43" s="418"/>
      <c r="C43" s="426" t="s">
        <v>17</v>
      </c>
      <c r="D43" s="426"/>
      <c r="E43" s="427"/>
      <c r="F43" s="430" t="str">
        <f>IF(情報入力!D74=0,"",情報入力!D74)</f>
        <v/>
      </c>
      <c r="G43" s="430"/>
      <c r="H43" s="430"/>
      <c r="I43" s="430"/>
      <c r="J43" s="430"/>
      <c r="K43" s="430"/>
      <c r="L43" s="431" t="s">
        <v>2</v>
      </c>
      <c r="M43" s="431"/>
      <c r="N43" s="432" t="str">
        <f>IF(情報入力!D76=0,"",情報入力!D76)</f>
        <v/>
      </c>
      <c r="O43" s="432"/>
      <c r="P43" s="432"/>
      <c r="Q43" s="432"/>
      <c r="R43" s="432"/>
      <c r="S43" s="432"/>
      <c r="T43" s="433"/>
      <c r="U43" s="434"/>
    </row>
    <row r="44" spans="2:21" ht="18" customHeight="1" x14ac:dyDescent="0.45">
      <c r="B44" s="418"/>
      <c r="C44" s="428"/>
      <c r="D44" s="428"/>
      <c r="E44" s="429"/>
      <c r="F44" s="430"/>
      <c r="G44" s="430"/>
      <c r="H44" s="430"/>
      <c r="I44" s="430"/>
      <c r="J44" s="430"/>
      <c r="K44" s="430"/>
      <c r="L44" s="435" t="s">
        <v>18</v>
      </c>
      <c r="M44" s="435"/>
      <c r="N44" s="436" t="str">
        <f>IF(情報入力!D75=0,"",情報入力!D75)</f>
        <v/>
      </c>
      <c r="O44" s="436"/>
      <c r="P44" s="436"/>
      <c r="Q44" s="436"/>
      <c r="R44" s="436"/>
      <c r="S44" s="436"/>
      <c r="T44" s="437"/>
      <c r="U44" s="438"/>
    </row>
    <row r="45" spans="2:21" ht="16.2" customHeight="1" thickBot="1" x14ac:dyDescent="0.5">
      <c r="B45" s="418"/>
      <c r="C45" s="398" t="s">
        <v>19</v>
      </c>
      <c r="D45" s="398"/>
      <c r="E45" s="399"/>
      <c r="F45" s="400" t="str">
        <f>IF(情報入力!D77=0,"",情報入力!D77)</f>
        <v/>
      </c>
      <c r="G45" s="400"/>
      <c r="H45" s="400"/>
      <c r="I45" s="400"/>
      <c r="J45" s="400"/>
      <c r="K45" s="400"/>
      <c r="L45" s="400" t="s">
        <v>20</v>
      </c>
      <c r="M45" s="400"/>
      <c r="N45" s="400" t="str">
        <f>IF(情報入力!D78=0,"",情報入力!D78)</f>
        <v/>
      </c>
      <c r="O45" s="400"/>
      <c r="P45" s="400"/>
      <c r="Q45" s="400"/>
      <c r="R45" s="400"/>
      <c r="S45" s="400"/>
      <c r="T45" s="401"/>
      <c r="U45" s="402"/>
    </row>
    <row r="46" spans="2:21" ht="13.95" customHeight="1" x14ac:dyDescent="0.45">
      <c r="B46" s="403"/>
      <c r="C46" s="405" t="s">
        <v>27</v>
      </c>
      <c r="D46" s="406"/>
      <c r="E46" s="406"/>
      <c r="F46" s="406"/>
      <c r="G46" s="406"/>
      <c r="H46" s="406"/>
      <c r="I46" s="406"/>
      <c r="J46" s="406"/>
      <c r="K46" s="406"/>
      <c r="L46" s="407"/>
      <c r="M46" s="411" t="s">
        <v>173</v>
      </c>
      <c r="N46" s="412"/>
      <c r="O46" s="413"/>
      <c r="P46" s="404" t="s">
        <v>26</v>
      </c>
      <c r="Q46" s="414" t="s">
        <v>24</v>
      </c>
      <c r="R46" s="415"/>
      <c r="S46" s="414" t="s">
        <v>25</v>
      </c>
      <c r="T46" s="416"/>
      <c r="U46" s="415"/>
    </row>
    <row r="47" spans="2:21" ht="28.2" customHeight="1" x14ac:dyDescent="0.45">
      <c r="B47" s="404"/>
      <c r="C47" s="408"/>
      <c r="D47" s="409"/>
      <c r="E47" s="409"/>
      <c r="F47" s="409"/>
      <c r="G47" s="409"/>
      <c r="H47" s="409"/>
      <c r="I47" s="409"/>
      <c r="J47" s="409"/>
      <c r="K47" s="409"/>
      <c r="L47" s="410"/>
      <c r="M47" s="392"/>
      <c r="N47" s="393"/>
      <c r="O47" s="394"/>
      <c r="P47" s="404"/>
      <c r="Q47" s="395"/>
      <c r="R47" s="396"/>
      <c r="S47" s="395"/>
      <c r="T47" s="397"/>
      <c r="U47" s="396"/>
    </row>
    <row r="48" spans="2:21"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row r="60" ht="1.95" customHeight="1" x14ac:dyDescent="0.45"/>
    <row r="61" ht="1.95" customHeight="1" x14ac:dyDescent="0.45"/>
    <row r="62" ht="1.95" customHeight="1" x14ac:dyDescent="0.45"/>
  </sheetData>
  <mergeCells count="131">
    <mergeCell ref="B4:U4"/>
    <mergeCell ref="B6:U6"/>
    <mergeCell ref="B7:U7"/>
    <mergeCell ref="B8:G8"/>
    <mergeCell ref="H8:U8"/>
    <mergeCell ref="B9:G9"/>
    <mergeCell ref="J9:K9"/>
    <mergeCell ref="B1:L1"/>
    <mergeCell ref="S1:U1"/>
    <mergeCell ref="B2:L2"/>
    <mergeCell ref="N2:U2"/>
    <mergeCell ref="N3:P3"/>
    <mergeCell ref="Q3:U3"/>
    <mergeCell ref="N11:P12"/>
    <mergeCell ref="Q11:S12"/>
    <mergeCell ref="T11:U12"/>
    <mergeCell ref="C12:D12"/>
    <mergeCell ref="E12:F12"/>
    <mergeCell ref="G12:M12"/>
    <mergeCell ref="B10:B33"/>
    <mergeCell ref="C10:F10"/>
    <mergeCell ref="G10:M10"/>
    <mergeCell ref="C11:D11"/>
    <mergeCell ref="E11:F11"/>
    <mergeCell ref="G11:M11"/>
    <mergeCell ref="C13:D16"/>
    <mergeCell ref="E13:F14"/>
    <mergeCell ref="H13:U13"/>
    <mergeCell ref="G14:U14"/>
    <mergeCell ref="E15:I15"/>
    <mergeCell ref="J15:L15"/>
    <mergeCell ref="M15:P15"/>
    <mergeCell ref="Q15:U15"/>
    <mergeCell ref="E16:U16"/>
    <mergeCell ref="C17:E17"/>
    <mergeCell ref="F17:I17"/>
    <mergeCell ref="K17:N17"/>
    <mergeCell ref="O17:U17"/>
    <mergeCell ref="C18:F18"/>
    <mergeCell ref="G18:M18"/>
    <mergeCell ref="N18:U18"/>
    <mergeCell ref="C19:D19"/>
    <mergeCell ref="E19:F19"/>
    <mergeCell ref="G19:M19"/>
    <mergeCell ref="N19:P20"/>
    <mergeCell ref="Q19:S20"/>
    <mergeCell ref="T19:U20"/>
    <mergeCell ref="C20:D20"/>
    <mergeCell ref="E24:U24"/>
    <mergeCell ref="C25:E25"/>
    <mergeCell ref="F25:I25"/>
    <mergeCell ref="K25:N25"/>
    <mergeCell ref="O25:U25"/>
    <mergeCell ref="C26:F26"/>
    <mergeCell ref="G26:M26"/>
    <mergeCell ref="N26:U26"/>
    <mergeCell ref="E20:F20"/>
    <mergeCell ref="G20:M20"/>
    <mergeCell ref="C21:D24"/>
    <mergeCell ref="E21:F22"/>
    <mergeCell ref="H21:U21"/>
    <mergeCell ref="G22:U22"/>
    <mergeCell ref="E23:I23"/>
    <mergeCell ref="J23:L23"/>
    <mergeCell ref="M23:P23"/>
    <mergeCell ref="Q23:U23"/>
    <mergeCell ref="C27:D27"/>
    <mergeCell ref="E27:F27"/>
    <mergeCell ref="G27:M27"/>
    <mergeCell ref="N27:P28"/>
    <mergeCell ref="Q27:S28"/>
    <mergeCell ref="T27:U28"/>
    <mergeCell ref="C28:D28"/>
    <mergeCell ref="E28:F28"/>
    <mergeCell ref="G28:M28"/>
    <mergeCell ref="B34:B39"/>
    <mergeCell ref="D34:F34"/>
    <mergeCell ref="G34:H34"/>
    <mergeCell ref="K34:L34"/>
    <mergeCell ref="O34:Q34"/>
    <mergeCell ref="R34:T34"/>
    <mergeCell ref="C29:D32"/>
    <mergeCell ref="E29:F30"/>
    <mergeCell ref="H29:U29"/>
    <mergeCell ref="G30:U30"/>
    <mergeCell ref="E31:I31"/>
    <mergeCell ref="J31:L31"/>
    <mergeCell ref="M31:P31"/>
    <mergeCell ref="Q31:U31"/>
    <mergeCell ref="E32:U32"/>
    <mergeCell ref="D35:F35"/>
    <mergeCell ref="G35:H35"/>
    <mergeCell ref="K35:L35"/>
    <mergeCell ref="O35:Q35"/>
    <mergeCell ref="R35:T35"/>
    <mergeCell ref="L36:O36"/>
    <mergeCell ref="R36:T36"/>
    <mergeCell ref="C33:E33"/>
    <mergeCell ref="F33:I33"/>
    <mergeCell ref="K33:N33"/>
    <mergeCell ref="O33:U33"/>
    <mergeCell ref="F42:U42"/>
    <mergeCell ref="C43:E44"/>
    <mergeCell ref="F43:K44"/>
    <mergeCell ref="L43:M43"/>
    <mergeCell ref="N43:U43"/>
    <mergeCell ref="L44:M44"/>
    <mergeCell ref="N44:U44"/>
    <mergeCell ref="C38:F38"/>
    <mergeCell ref="G38:M38"/>
    <mergeCell ref="N38:Q39"/>
    <mergeCell ref="R38:U39"/>
    <mergeCell ref="D39:L39"/>
    <mergeCell ref="C40:E40"/>
    <mergeCell ref="F40:U40"/>
    <mergeCell ref="C41:E42"/>
    <mergeCell ref="G41:U41"/>
    <mergeCell ref="M47:O47"/>
    <mergeCell ref="Q47:R47"/>
    <mergeCell ref="S47:U47"/>
    <mergeCell ref="C45:E45"/>
    <mergeCell ref="F45:K45"/>
    <mergeCell ref="L45:M45"/>
    <mergeCell ref="N45:U45"/>
    <mergeCell ref="B46:B47"/>
    <mergeCell ref="C46:L47"/>
    <mergeCell ref="M46:O46"/>
    <mergeCell ref="P46:P47"/>
    <mergeCell ref="Q46:R46"/>
    <mergeCell ref="S46:U46"/>
    <mergeCell ref="B40:B45"/>
  </mergeCells>
  <phoneticPr fontId="1"/>
  <pageMargins left="0.39370078740157483" right="0.7086614173228347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情報入力 (2)</vt:lpstr>
      <vt:lpstr>基本説明</vt:lpstr>
      <vt:lpstr>情報入力</vt:lpstr>
      <vt:lpstr>申込時に必要な物</vt:lpstr>
      <vt:lpstr>受講申込書</vt:lpstr>
      <vt:lpstr>選択データ</vt:lpstr>
      <vt:lpstr>料金データ</vt:lpstr>
      <vt:lpstr>受講申込書 (2)</vt:lpstr>
      <vt:lpstr>受講申込書!Print_Area</vt:lpstr>
      <vt:lpstr>'受講申込書 (2)'!Print_Area</vt:lpstr>
      <vt:lpstr>情報入力!Print_Area</vt:lpstr>
      <vt:lpstr>'情報入力 (2)'!Print_Area</vt:lpstr>
      <vt:lpstr>宛名</vt:lpstr>
      <vt:lpstr>会員種別</vt:lpstr>
      <vt:lpstr>月の選択</vt:lpstr>
      <vt:lpstr>講習</vt:lpstr>
      <vt:lpstr>講習名</vt:lpstr>
      <vt:lpstr>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2024-05-02T03:33:20Z</cp:lastPrinted>
  <dcterms:created xsi:type="dcterms:W3CDTF">2024-04-02T05:06:27Z</dcterms:created>
  <dcterms:modified xsi:type="dcterms:W3CDTF">2025-02-18T08:35:44Z</dcterms:modified>
</cp:coreProperties>
</file>