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kensa\Desktop\HP用申込書\現行版\作業主任者系の申込書\保護あり\"/>
    </mc:Choice>
  </mc:AlternateContent>
  <xr:revisionPtr revIDLastSave="0" documentId="13_ncr:1_{44389731-A126-4EB0-9F1C-DC290A424F80}" xr6:coauthVersionLast="47" xr6:coauthVersionMax="47" xr10:uidLastSave="{00000000-0000-0000-0000-000000000000}"/>
  <workbookProtection workbookAlgorithmName="SHA-512" workbookHashValue="Aa7+Kwn8P9CIcdPYreoWM5Bmh/utpJkVAvkSaxpCSbCkGK/1l6y7xQJbJ/16q4dKezBjre4Jg9mFjgajRNkhQA==" workbookSaltValue="dEnvWWSE6VWNEES4A9UAQA==" workbookSpinCount="100000" lockStructure="1"/>
  <bookViews>
    <workbookView xWindow="-108" yWindow="-108" windowWidth="23256" windowHeight="12456" firstSheet="1" activeTab="1" xr2:uid="{0F841D41-76E8-4930-B4E8-58FF1E2B8DA2}"/>
  </bookViews>
  <sheets>
    <sheet name="情報入力 (2)" sheetId="18" state="hidden" r:id="rId1"/>
    <sheet name="基本説明" sheetId="3" r:id="rId2"/>
    <sheet name="情報入力" sheetId="5" r:id="rId3"/>
    <sheet name="申込時に必要な物" sheetId="19" r:id="rId4"/>
    <sheet name="受講申込書" sheetId="14" r:id="rId5"/>
    <sheet name="計算シート" sheetId="20" state="hidden" r:id="rId6"/>
    <sheet name="式用データ" sheetId="11" state="hidden" r:id="rId7"/>
    <sheet name="Sheet4" sheetId="12" state="hidden" r:id="rId8"/>
    <sheet name="選択データ" sheetId="6" state="hidden" r:id="rId9"/>
    <sheet name="料金データ" sheetId="7" state="hidden" r:id="rId10"/>
    <sheet name="受講申込書 (2)" sheetId="17" state="hidden" r:id="rId11"/>
  </sheets>
  <definedNames>
    <definedName name="_xlnm.Print_Area" localSheetId="4">受講申込書!$B$2:$S$49</definedName>
    <definedName name="_xlnm.Print_Area" localSheetId="10">'受講申込書 (2)'!$B$2:$S$49</definedName>
    <definedName name="_xlnm.Print_Area" localSheetId="2">情報入力!$A$1:$J$114</definedName>
    <definedName name="_xlnm.Print_Area" localSheetId="0">'情報入力 (2)'!$A$1:$J$129</definedName>
    <definedName name="宛名" localSheetId="6">式用データ!#REF!</definedName>
    <definedName name="宛名">選択データ!$M$2:$M$5</definedName>
    <definedName name="会員種別" localSheetId="6">式用データ!#REF!</definedName>
    <definedName name="会員種別">選択データ!$K$2:$K$4</definedName>
    <definedName name="月の選択" localSheetId="6">式用データ!#REF!</definedName>
    <definedName name="月の選択">選択データ!$B$2:$B$14</definedName>
    <definedName name="講習の名称" localSheetId="6">式用データ!$B$2:$B$36</definedName>
    <definedName name="講習の名称">選択データ!$G$2:$G$8</definedName>
    <definedName name="日の選択" localSheetId="6">式用データ!#REF!</definedName>
    <definedName name="日の選択">選択データ!$C$2:$C$33</definedName>
    <definedName name="併記希望" localSheetId="6">式用データ!#REF!</definedName>
    <definedName name="併記希望">選択データ!$E$2:$E$4</definedName>
    <definedName name="免除" localSheetId="6">式用データ!#REF!</definedName>
    <definedName name="免除">選択データ!#REF!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39" i="14" l="1"/>
  <c r="H64" i="5"/>
  <c r="D13" i="20" l="1"/>
  <c r="B13" i="20"/>
  <c r="D11" i="20"/>
  <c r="B11" i="20"/>
  <c r="B8" i="20"/>
  <c r="D8" i="20" s="1"/>
  <c r="B2" i="20"/>
  <c r="H5" i="20"/>
  <c r="H4" i="20"/>
  <c r="E13" i="20" l="1"/>
  <c r="E11" i="20" s="1"/>
  <c r="F11" i="20" s="1"/>
  <c r="I11" i="20" s="1"/>
  <c r="E8" i="20"/>
  <c r="R12" i="14" s="1"/>
  <c r="D112" i="18"/>
  <c r="J68" i="18"/>
  <c r="H68" i="18"/>
  <c r="B66" i="18"/>
  <c r="D58" i="18"/>
  <c r="K26" i="18"/>
  <c r="D97" i="5"/>
  <c r="C39" i="17" s="1"/>
  <c r="D49" i="5"/>
  <c r="H19" i="17" s="1"/>
  <c r="N46" i="17"/>
  <c r="F46" i="17"/>
  <c r="N45" i="17"/>
  <c r="N44" i="17"/>
  <c r="F44" i="17"/>
  <c r="F43" i="17"/>
  <c r="G42" i="17"/>
  <c r="F41" i="17"/>
  <c r="Q39" i="17"/>
  <c r="F35" i="17"/>
  <c r="C35" i="17"/>
  <c r="M33" i="17"/>
  <c r="M32" i="17"/>
  <c r="H30" i="17"/>
  <c r="L29" i="17"/>
  <c r="H29" i="17"/>
  <c r="H28" i="17"/>
  <c r="H27" i="17"/>
  <c r="O22" i="17"/>
  <c r="I22" i="17"/>
  <c r="D22" i="17"/>
  <c r="P15" i="17"/>
  <c r="K15" i="17"/>
  <c r="G14" i="17"/>
  <c r="H13" i="17"/>
  <c r="R12" i="17"/>
  <c r="O12" i="17"/>
  <c r="G12" i="17"/>
  <c r="G11" i="17"/>
  <c r="I10" i="17"/>
  <c r="H10" i="17"/>
  <c r="H9" i="17"/>
  <c r="N2" i="17"/>
  <c r="N2" i="14"/>
  <c r="H11" i="20" l="1"/>
  <c r="B59" i="5" s="1"/>
  <c r="F2" i="20"/>
  <c r="G2" i="20" s="1"/>
  <c r="F5" i="20"/>
  <c r="J5" i="20" s="1"/>
  <c r="G56" i="5" s="1"/>
  <c r="F4" i="20"/>
  <c r="J4" i="20" s="1"/>
  <c r="G55" i="5" s="1"/>
  <c r="N46" i="14"/>
  <c r="N45" i="14"/>
  <c r="N44" i="14"/>
  <c r="F46" i="14"/>
  <c r="F44" i="14"/>
  <c r="F43" i="14"/>
  <c r="G42" i="14"/>
  <c r="F41" i="14"/>
  <c r="Q39" i="14"/>
  <c r="F35" i="14"/>
  <c r="C35" i="14"/>
  <c r="I2" i="20" l="1"/>
  <c r="H2" i="20"/>
  <c r="B53" i="5" s="1"/>
  <c r="M33" i="14"/>
  <c r="M32" i="14"/>
  <c r="H30" i="14"/>
  <c r="L29" i="14"/>
  <c r="H29" i="14"/>
  <c r="H28" i="14"/>
  <c r="H27" i="14"/>
  <c r="O22" i="14"/>
  <c r="I22" i="14"/>
  <c r="D22" i="14"/>
  <c r="H19" i="14"/>
  <c r="P15" i="14"/>
  <c r="K15" i="14"/>
  <c r="G14" i="14"/>
  <c r="H13" i="14"/>
  <c r="O12" i="14"/>
  <c r="G11" i="14"/>
  <c r="G12" i="14"/>
  <c r="H9" i="14" l="1"/>
  <c r="I10" i="14"/>
  <c r="H10" i="14"/>
  <c r="D3" i="7" l="1"/>
  <c r="D5" i="7"/>
  <c r="D4" i="7"/>
  <c r="D2" i="7"/>
  <c r="H2" i="7"/>
  <c r="H3" i="7"/>
  <c r="D120" i="18" s="1"/>
  <c r="N8" i="6"/>
  <c r="E40" i="17"/>
  <c r="N9" i="6"/>
  <c r="D104" i="5" l="1"/>
  <c r="F37" i="17" s="1"/>
  <c r="D119" i="18"/>
  <c r="D121" i="18" s="1"/>
  <c r="E40" i="14"/>
  <c r="D105" i="5"/>
  <c r="K37" i="17" s="1"/>
  <c r="F37" i="14" l="1"/>
  <c r="K37" i="14"/>
  <c r="D106" i="5"/>
  <c r="P37" i="17" s="1"/>
  <c r="P37" i="14" l="1"/>
</calcChain>
</file>

<file path=xl/sharedStrings.xml><?xml version="1.0" encoding="utf-8"?>
<sst xmlns="http://schemas.openxmlformats.org/spreadsheetml/2006/main" count="765" uniqueCount="387">
  <si>
    <t>様式[1]号</t>
    <rPh sb="0" eb="2">
      <t>ヨウシキ</t>
    </rPh>
    <rPh sb="5" eb="6">
      <t>ゴウ</t>
    </rPh>
    <phoneticPr fontId="1"/>
  </si>
  <si>
    <t>建設業労働災害防止協会富山県支部長　殿</t>
    <rPh sb="0" eb="11">
      <t>ケンセツギョウロウドウサイガイボウシキョウカイ</t>
    </rPh>
    <rPh sb="11" eb="17">
      <t>トヤマケンシブチョウ</t>
    </rPh>
    <rPh sb="18" eb="19">
      <t>ドノ</t>
    </rPh>
    <phoneticPr fontId="1"/>
  </si>
  <si>
    <t>予約№</t>
    <rPh sb="0" eb="2">
      <t>ヨヤク</t>
    </rPh>
    <phoneticPr fontId="1"/>
  </si>
  <si>
    <t>受付№</t>
    <rPh sb="0" eb="2">
      <t>ウケツケ</t>
    </rPh>
    <phoneticPr fontId="1"/>
  </si>
  <si>
    <t>※</t>
    <phoneticPr fontId="1"/>
  </si>
  <si>
    <t>【</t>
    <phoneticPr fontId="1"/>
  </si>
  <si>
    <t>】</t>
    <phoneticPr fontId="1"/>
  </si>
  <si>
    <t>ふりがな</t>
    <phoneticPr fontId="1"/>
  </si>
  <si>
    <t>受講者氏名</t>
    <rPh sb="0" eb="5">
      <t>ジュコウシャシメイ</t>
    </rPh>
    <phoneticPr fontId="1"/>
  </si>
  <si>
    <t>生年月日</t>
    <rPh sb="0" eb="4">
      <t>セイネンガッピ</t>
    </rPh>
    <phoneticPr fontId="1"/>
  </si>
  <si>
    <t>西暦でご記入ください。</t>
    <rPh sb="0" eb="2">
      <t>セイレキ</t>
    </rPh>
    <rPh sb="4" eb="6">
      <t>キニュウ</t>
    </rPh>
    <phoneticPr fontId="1"/>
  </si>
  <si>
    <t>住　　所</t>
    <rPh sb="0" eb="1">
      <t>ジュウ</t>
    </rPh>
    <rPh sb="3" eb="4">
      <t>ショ</t>
    </rPh>
    <phoneticPr fontId="1"/>
  </si>
  <si>
    <t>旧姓等の併記</t>
    <rPh sb="0" eb="3">
      <t>キュウセイナド</t>
    </rPh>
    <rPh sb="4" eb="6">
      <t>ヘイキ</t>
    </rPh>
    <phoneticPr fontId="1"/>
  </si>
  <si>
    <t>旧姓等の併記を希望</t>
    <rPh sb="0" eb="3">
      <t>キュウセイナド</t>
    </rPh>
    <rPh sb="4" eb="6">
      <t>ヘイキ</t>
    </rPh>
    <rPh sb="7" eb="9">
      <t>キボウ</t>
    </rPh>
    <phoneticPr fontId="1"/>
  </si>
  <si>
    <t>併記を希望する氏名</t>
    <rPh sb="0" eb="2">
      <t>ヘイキ</t>
    </rPh>
    <rPh sb="3" eb="5">
      <t>キボウ</t>
    </rPh>
    <rPh sb="7" eb="9">
      <t>シメイ</t>
    </rPh>
    <phoneticPr fontId="1"/>
  </si>
  <si>
    <t>〒</t>
    <phoneticPr fontId="1"/>
  </si>
  <si>
    <t>旧姓等の併記を希望される方は現在の氏名と旧姓等が記載されている書類（住民票又は戸籍抄本等）をご提出ください。</t>
    <rPh sb="0" eb="3">
      <t>キュウセイナド</t>
    </rPh>
    <rPh sb="4" eb="6">
      <t>ヘイキ</t>
    </rPh>
    <rPh sb="7" eb="9">
      <t>キボウ</t>
    </rPh>
    <rPh sb="12" eb="13">
      <t>カタ</t>
    </rPh>
    <rPh sb="14" eb="16">
      <t>ゲンザイ</t>
    </rPh>
    <rPh sb="17" eb="19">
      <t>シメイ</t>
    </rPh>
    <rPh sb="20" eb="23">
      <t>キュウセイナド</t>
    </rPh>
    <rPh sb="24" eb="26">
      <t>キサイ</t>
    </rPh>
    <rPh sb="31" eb="33">
      <t>ショルイ</t>
    </rPh>
    <rPh sb="34" eb="38">
      <t>ジュウミンヒョウマタ</t>
    </rPh>
    <rPh sb="39" eb="43">
      <t>コセキショウホン</t>
    </rPh>
    <rPh sb="43" eb="44">
      <t>ナド</t>
    </rPh>
    <rPh sb="47" eb="49">
      <t>テイシュツ</t>
    </rPh>
    <phoneticPr fontId="1"/>
  </si>
  <si>
    <t>①受講者情報</t>
    <rPh sb="1" eb="6">
      <t>ジュコウシャジョウホウ</t>
    </rPh>
    <phoneticPr fontId="1"/>
  </si>
  <si>
    <t>区分</t>
    <rPh sb="0" eb="2">
      <t>クブン</t>
    </rPh>
    <phoneticPr fontId="1"/>
  </si>
  <si>
    <t>資格等の名称</t>
    <rPh sb="0" eb="3">
      <t>シカクナド</t>
    </rPh>
    <rPh sb="4" eb="6">
      <t>メイショウ</t>
    </rPh>
    <phoneticPr fontId="1"/>
  </si>
  <si>
    <t>ア</t>
    <phoneticPr fontId="1"/>
  </si>
  <si>
    <t>従事した業務</t>
    <rPh sb="0" eb="2">
      <t>ジュウジ</t>
    </rPh>
    <rPh sb="4" eb="6">
      <t>ギョウム</t>
    </rPh>
    <phoneticPr fontId="1"/>
  </si>
  <si>
    <t>イ</t>
  </si>
  <si>
    <t>受講を希望する講習の開始日</t>
    <rPh sb="0" eb="2">
      <t>ジュコウ</t>
    </rPh>
    <rPh sb="3" eb="5">
      <t>キボウ</t>
    </rPh>
    <rPh sb="7" eb="9">
      <t>コウシュウ</t>
    </rPh>
    <rPh sb="10" eb="13">
      <t>カイシビ</t>
    </rPh>
    <phoneticPr fontId="1"/>
  </si>
  <si>
    <t>従事</t>
    <rPh sb="0" eb="2">
      <t>ジュウジ</t>
    </rPh>
    <phoneticPr fontId="1"/>
  </si>
  <si>
    <t>ウ</t>
    <phoneticPr fontId="1"/>
  </si>
  <si>
    <t>事業主等の証明</t>
    <rPh sb="0" eb="3">
      <t>ジギョウヌシ</t>
    </rPh>
    <rPh sb="3" eb="4">
      <t>ナド</t>
    </rPh>
    <rPh sb="5" eb="7">
      <t>ショウメイ</t>
    </rPh>
    <phoneticPr fontId="1"/>
  </si>
  <si>
    <t>証明年月日</t>
    <rPh sb="0" eb="5">
      <t>ショウメイネンガッピ</t>
    </rPh>
    <phoneticPr fontId="1"/>
  </si>
  <si>
    <t>会社名</t>
    <rPh sb="0" eb="3">
      <t>カイシャメイ</t>
    </rPh>
    <phoneticPr fontId="1"/>
  </si>
  <si>
    <t>連絡先</t>
    <rPh sb="0" eb="3">
      <t>レンラクサキ</t>
    </rPh>
    <phoneticPr fontId="1"/>
  </si>
  <si>
    <t>㊞</t>
    <phoneticPr fontId="1"/>
  </si>
  <si>
    <t>受講資格に必要な学歴又は訓練</t>
    <phoneticPr fontId="1"/>
  </si>
  <si>
    <t>学校名</t>
    <rPh sb="0" eb="3">
      <t>ガッコウメイ</t>
    </rPh>
    <phoneticPr fontId="1"/>
  </si>
  <si>
    <t>学科・訓練科名</t>
    <rPh sb="0" eb="2">
      <t>ガッカ</t>
    </rPh>
    <rPh sb="3" eb="7">
      <t>クンレンカメイ</t>
    </rPh>
    <phoneticPr fontId="1"/>
  </si>
  <si>
    <t>受講料</t>
    <rPh sb="0" eb="3">
      <t>ジュコウリョウ</t>
    </rPh>
    <phoneticPr fontId="1"/>
  </si>
  <si>
    <t>円</t>
    <rPh sb="0" eb="1">
      <t>エン</t>
    </rPh>
    <phoneticPr fontId="1"/>
  </si>
  <si>
    <t>円+</t>
    <rPh sb="0" eb="1">
      <t>エン</t>
    </rPh>
    <phoneticPr fontId="1"/>
  </si>
  <si>
    <t>テキスト代</t>
    <rPh sb="4" eb="5">
      <t>ダイ</t>
    </rPh>
    <phoneticPr fontId="1"/>
  </si>
  <si>
    <t>円＝</t>
    <rPh sb="0" eb="1">
      <t>エン</t>
    </rPh>
    <phoneticPr fontId="1"/>
  </si>
  <si>
    <t>合計</t>
    <rPh sb="0" eb="2">
      <t>ゴウケイ</t>
    </rPh>
    <phoneticPr fontId="1"/>
  </si>
  <si>
    <t>④受講料等</t>
    <rPh sb="1" eb="4">
      <t>ジュコウリョウ</t>
    </rPh>
    <rPh sb="4" eb="5">
      <t>ナド</t>
    </rPh>
    <phoneticPr fontId="1"/>
  </si>
  <si>
    <t>⑤連絡先</t>
    <rPh sb="1" eb="4">
      <t>レンラクサキ</t>
    </rPh>
    <phoneticPr fontId="1"/>
  </si>
  <si>
    <t>事業場名</t>
    <rPh sb="0" eb="4">
      <t>ジギョウバメイ</t>
    </rPh>
    <phoneticPr fontId="1"/>
  </si>
  <si>
    <t>建災防富山県支部の</t>
    <rPh sb="0" eb="3">
      <t>ケンサイボウ</t>
    </rPh>
    <rPh sb="3" eb="8">
      <t>トヤマケンシブ</t>
    </rPh>
    <phoneticPr fontId="1"/>
  </si>
  <si>
    <t>所在地</t>
    <rPh sb="0" eb="3">
      <t>ショザイチ</t>
    </rPh>
    <phoneticPr fontId="1"/>
  </si>
  <si>
    <t>部署</t>
    <rPh sb="0" eb="2">
      <t>ブショ</t>
    </rPh>
    <phoneticPr fontId="1"/>
  </si>
  <si>
    <t>担当者氏名</t>
    <rPh sb="0" eb="5">
      <t>タントウシャシメイ</t>
    </rPh>
    <phoneticPr fontId="1"/>
  </si>
  <si>
    <t>電話・携帯番号</t>
    <rPh sb="0" eb="2">
      <t>デンワ</t>
    </rPh>
    <rPh sb="3" eb="7">
      <t>ケイタイバンゴウ</t>
    </rPh>
    <phoneticPr fontId="1"/>
  </si>
  <si>
    <t>FAX番号</t>
    <rPh sb="3" eb="5">
      <t>バンゴウ</t>
    </rPh>
    <phoneticPr fontId="1"/>
  </si>
  <si>
    <t>修了証番号</t>
    <rPh sb="0" eb="3">
      <t>シュウリョウショウ</t>
    </rPh>
    <rPh sb="3" eb="5">
      <t>バンゴウ</t>
    </rPh>
    <phoneticPr fontId="1"/>
  </si>
  <si>
    <t>号</t>
    <rPh sb="0" eb="1">
      <t>ゴウ</t>
    </rPh>
    <phoneticPr fontId="1"/>
  </si>
  <si>
    <t>修了証交付年月日</t>
    <rPh sb="0" eb="3">
      <t>シュウリョウショウ</t>
    </rPh>
    <rPh sb="3" eb="8">
      <t>コウフネンガッピ</t>
    </rPh>
    <phoneticPr fontId="1"/>
  </si>
  <si>
    <t>建災防記入</t>
    <rPh sb="0" eb="3">
      <t>ケンサイボウ</t>
    </rPh>
    <rPh sb="3" eb="5">
      <t>キニュウ</t>
    </rPh>
    <phoneticPr fontId="1"/>
  </si>
  <si>
    <t>確認者１</t>
    <rPh sb="0" eb="3">
      <t>カクニンシャ</t>
    </rPh>
    <phoneticPr fontId="1"/>
  </si>
  <si>
    <t>確認者２</t>
    <rPh sb="0" eb="3">
      <t>カクニンシャ</t>
    </rPh>
    <phoneticPr fontId="1"/>
  </si>
  <si>
    <t>検印</t>
    <rPh sb="0" eb="2">
      <t>ケンイン</t>
    </rPh>
    <phoneticPr fontId="1"/>
  </si>
  <si>
    <t>備考：</t>
    <rPh sb="0" eb="2">
      <t>ビコウ</t>
    </rPh>
    <phoneticPr fontId="1"/>
  </si>
  <si>
    <t>　また、この証明が虚偽の場合は、如何なる処分も受けることに同意します。</t>
    <phoneticPr fontId="1"/>
  </si>
  <si>
    <t>証明者の役職・氏名</t>
    <rPh sb="0" eb="3">
      <t>ショウメイシャ</t>
    </rPh>
    <rPh sb="4" eb="6">
      <t>ヤクショク</t>
    </rPh>
    <rPh sb="7" eb="9">
      <t>シメイ</t>
    </rPh>
    <phoneticPr fontId="1"/>
  </si>
  <si>
    <t>この申込書に記載する氏名、生年月日等の各項目は、記入漏れ、誤りのないよう正確に記入してください。</t>
    <phoneticPr fontId="1"/>
  </si>
  <si>
    <t>開始分</t>
    <rPh sb="0" eb="2">
      <t>カイシ</t>
    </rPh>
    <rPh sb="2" eb="3">
      <t>ブン</t>
    </rPh>
    <phoneticPr fontId="1"/>
  </si>
  <si>
    <t>入力完了後、「受講申込書」sheetから受講申込書を印刷してください。</t>
    <rPh sb="0" eb="5">
      <t>ニュウリョクカンリョウゴ</t>
    </rPh>
    <rPh sb="7" eb="12">
      <t>ジュコウモウシコミショ</t>
    </rPh>
    <rPh sb="20" eb="25">
      <t>ジュコウモウシコミショ</t>
    </rPh>
    <rPh sb="26" eb="28">
      <t>インサツ</t>
    </rPh>
    <phoneticPr fontId="1"/>
  </si>
  <si>
    <t>1月</t>
    <rPh sb="1" eb="2">
      <t>ガツ</t>
    </rPh>
    <phoneticPr fontId="1"/>
  </si>
  <si>
    <t>2月</t>
    <rPh sb="1" eb="2">
      <t>ガツ</t>
    </rPh>
    <phoneticPr fontId="1"/>
  </si>
  <si>
    <t>3月</t>
  </si>
  <si>
    <t>4月</t>
  </si>
  <si>
    <t>5月</t>
  </si>
  <si>
    <t>6月</t>
  </si>
  <si>
    <t>7月</t>
  </si>
  <si>
    <t>8月</t>
  </si>
  <si>
    <t>9月</t>
  </si>
  <si>
    <t>10月</t>
  </si>
  <si>
    <t>11月</t>
  </si>
  <si>
    <t>12月</t>
  </si>
  <si>
    <t>1日</t>
    <rPh sb="1" eb="2">
      <t>ニチ</t>
    </rPh>
    <phoneticPr fontId="1"/>
  </si>
  <si>
    <t>2日</t>
    <rPh sb="1" eb="2">
      <t>ニチ</t>
    </rPh>
    <phoneticPr fontId="1"/>
  </si>
  <si>
    <t>3日</t>
    <rPh sb="1" eb="2">
      <t>ニチ</t>
    </rPh>
    <phoneticPr fontId="1"/>
  </si>
  <si>
    <t>4日</t>
    <rPh sb="1" eb="2">
      <t>ニチ</t>
    </rPh>
    <phoneticPr fontId="1"/>
  </si>
  <si>
    <t>5日</t>
    <rPh sb="1" eb="2">
      <t>ニチ</t>
    </rPh>
    <phoneticPr fontId="1"/>
  </si>
  <si>
    <t>6日</t>
    <rPh sb="1" eb="2">
      <t>ニチ</t>
    </rPh>
    <phoneticPr fontId="1"/>
  </si>
  <si>
    <t>7日</t>
    <rPh sb="1" eb="2">
      <t>ニチ</t>
    </rPh>
    <phoneticPr fontId="1"/>
  </si>
  <si>
    <t>8日</t>
    <rPh sb="1" eb="2">
      <t>ニチ</t>
    </rPh>
    <phoneticPr fontId="1"/>
  </si>
  <si>
    <t>9日</t>
    <rPh sb="1" eb="2">
      <t>ニチ</t>
    </rPh>
    <phoneticPr fontId="1"/>
  </si>
  <si>
    <t>10日</t>
    <rPh sb="2" eb="3">
      <t>ニチ</t>
    </rPh>
    <phoneticPr fontId="1"/>
  </si>
  <si>
    <t>11日</t>
    <rPh sb="2" eb="3">
      <t>ニチ</t>
    </rPh>
    <phoneticPr fontId="1"/>
  </si>
  <si>
    <t>12日</t>
    <rPh sb="2" eb="3">
      <t>ニチ</t>
    </rPh>
    <phoneticPr fontId="1"/>
  </si>
  <si>
    <t>13日</t>
    <rPh sb="2" eb="3">
      <t>ニチ</t>
    </rPh>
    <phoneticPr fontId="1"/>
  </si>
  <si>
    <t>14日</t>
    <rPh sb="2" eb="3">
      <t>ニチ</t>
    </rPh>
    <phoneticPr fontId="1"/>
  </si>
  <si>
    <t>15日</t>
    <rPh sb="2" eb="3">
      <t>ニチ</t>
    </rPh>
    <phoneticPr fontId="1"/>
  </si>
  <si>
    <t>16日</t>
    <rPh sb="2" eb="3">
      <t>ニチ</t>
    </rPh>
    <phoneticPr fontId="1"/>
  </si>
  <si>
    <t>17日</t>
    <rPh sb="2" eb="3">
      <t>ニチ</t>
    </rPh>
    <phoneticPr fontId="1"/>
  </si>
  <si>
    <t>18日</t>
    <rPh sb="2" eb="3">
      <t>ニチ</t>
    </rPh>
    <phoneticPr fontId="1"/>
  </si>
  <si>
    <t>19日</t>
    <rPh sb="2" eb="3">
      <t>ニチ</t>
    </rPh>
    <phoneticPr fontId="1"/>
  </si>
  <si>
    <t>20日</t>
    <rPh sb="2" eb="3">
      <t>ニチ</t>
    </rPh>
    <phoneticPr fontId="1"/>
  </si>
  <si>
    <t>21日</t>
    <rPh sb="2" eb="3">
      <t>ニチ</t>
    </rPh>
    <phoneticPr fontId="1"/>
  </si>
  <si>
    <t>22日</t>
    <rPh sb="2" eb="3">
      <t>ニチ</t>
    </rPh>
    <phoneticPr fontId="1"/>
  </si>
  <si>
    <t>23日</t>
    <rPh sb="2" eb="3">
      <t>ニチ</t>
    </rPh>
    <phoneticPr fontId="1"/>
  </si>
  <si>
    <t>24日</t>
    <rPh sb="2" eb="3">
      <t>ニチ</t>
    </rPh>
    <phoneticPr fontId="1"/>
  </si>
  <si>
    <t>25日</t>
    <rPh sb="2" eb="3">
      <t>ニチ</t>
    </rPh>
    <phoneticPr fontId="1"/>
  </si>
  <si>
    <t>26日</t>
    <rPh sb="2" eb="3">
      <t>ニチ</t>
    </rPh>
    <phoneticPr fontId="1"/>
  </si>
  <si>
    <t>27日</t>
    <rPh sb="2" eb="3">
      <t>ニチ</t>
    </rPh>
    <phoneticPr fontId="1"/>
  </si>
  <si>
    <t>28日</t>
    <rPh sb="2" eb="3">
      <t>ニチ</t>
    </rPh>
    <phoneticPr fontId="1"/>
  </si>
  <si>
    <t>29日</t>
    <rPh sb="2" eb="3">
      <t>ニチ</t>
    </rPh>
    <phoneticPr fontId="1"/>
  </si>
  <si>
    <t>30日</t>
    <rPh sb="2" eb="3">
      <t>ニチ</t>
    </rPh>
    <phoneticPr fontId="1"/>
  </si>
  <si>
    <t>31日</t>
    <rPh sb="2" eb="3">
      <t>ニチ</t>
    </rPh>
    <phoneticPr fontId="1"/>
  </si>
  <si>
    <t>「①受講者情報」</t>
    <rPh sb="2" eb="7">
      <t>ジュコウシャジョウホウ</t>
    </rPh>
    <phoneticPr fontId="1"/>
  </si>
  <si>
    <t>受講者氏名の「ふりがな」</t>
    <rPh sb="0" eb="5">
      <t>ジュコウシャシメイ</t>
    </rPh>
    <phoneticPr fontId="1"/>
  </si>
  <si>
    <t>・氏名の「ふりがな」を平仮名で入力してください。</t>
    <rPh sb="1" eb="3">
      <t>シメイ</t>
    </rPh>
    <rPh sb="11" eb="14">
      <t>ヒラガナ</t>
    </rPh>
    <rPh sb="15" eb="17">
      <t>ニュウリョク</t>
    </rPh>
    <phoneticPr fontId="1"/>
  </si>
  <si>
    <t>　</t>
  </si>
  <si>
    <t>　</t>
    <phoneticPr fontId="1"/>
  </si>
  <si>
    <t>郵便番号（〒）</t>
    <rPh sb="0" eb="4">
      <t>ユウビンバンゴウ</t>
    </rPh>
    <phoneticPr fontId="1"/>
  </si>
  <si>
    <t>住所（受講者）</t>
    <rPh sb="0" eb="2">
      <t>ジュウショ</t>
    </rPh>
    <rPh sb="3" eb="6">
      <t>ジュコウシャ</t>
    </rPh>
    <phoneticPr fontId="1"/>
  </si>
  <si>
    <t>・番地やアパート名等も漏れなく入力してください。</t>
    <rPh sb="1" eb="3">
      <t>バンチ</t>
    </rPh>
    <rPh sb="8" eb="10">
      <t>メイナド</t>
    </rPh>
    <rPh sb="11" eb="12">
      <t>モ</t>
    </rPh>
    <rPh sb="15" eb="17">
      <t>ニュウリョク</t>
    </rPh>
    <phoneticPr fontId="1"/>
  </si>
  <si>
    <t>旧姓等の併記</t>
    <rPh sb="0" eb="3">
      <t>キュウセイナド</t>
    </rPh>
    <rPh sb="4" eb="6">
      <t>ヘイキ</t>
    </rPh>
    <phoneticPr fontId="1"/>
  </si>
  <si>
    <t>する/しない</t>
    <phoneticPr fontId="1"/>
  </si>
  <si>
    <t>する</t>
    <phoneticPr fontId="1"/>
  </si>
  <si>
    <t>しない</t>
    <phoneticPr fontId="1"/>
  </si>
  <si>
    <t>併記を希望する氏名</t>
    <rPh sb="0" eb="2">
      <t>ヘイキ</t>
    </rPh>
    <rPh sb="3" eb="5">
      <t>キボウ</t>
    </rPh>
    <rPh sb="7" eb="9">
      <t>シメイ</t>
    </rPh>
    <phoneticPr fontId="1"/>
  </si>
  <si>
    <t>　また、併記を希望する入力された氏名を証明する書類を申込み時に付けてください。</t>
    <rPh sb="4" eb="6">
      <t>ヘイキ</t>
    </rPh>
    <rPh sb="7" eb="9">
      <t>キボウ</t>
    </rPh>
    <rPh sb="11" eb="13">
      <t>ニュウリョク</t>
    </rPh>
    <rPh sb="16" eb="18">
      <t>シメイ</t>
    </rPh>
    <rPh sb="19" eb="21">
      <t>ショウメイ</t>
    </rPh>
    <rPh sb="23" eb="25">
      <t>ショルイ</t>
    </rPh>
    <rPh sb="26" eb="28">
      <t>モウシコ</t>
    </rPh>
    <rPh sb="29" eb="30">
      <t>ジ</t>
    </rPh>
    <rPh sb="31" eb="32">
      <t>ツ</t>
    </rPh>
    <phoneticPr fontId="1"/>
  </si>
  <si>
    <t>・申込み時に付ける書類の例</t>
    <rPh sb="1" eb="3">
      <t>モウシコ</t>
    </rPh>
    <rPh sb="4" eb="5">
      <t>ジ</t>
    </rPh>
    <rPh sb="6" eb="7">
      <t>ツ</t>
    </rPh>
    <rPh sb="9" eb="11">
      <t>ショルイ</t>
    </rPh>
    <rPh sb="12" eb="13">
      <t>レイ</t>
    </rPh>
    <phoneticPr fontId="1"/>
  </si>
  <si>
    <t>←選択</t>
    <rPh sb="1" eb="3">
      <t>センタク</t>
    </rPh>
    <phoneticPr fontId="1"/>
  </si>
  <si>
    <t>日</t>
    <rPh sb="0" eb="1">
      <t>ヒ</t>
    </rPh>
    <phoneticPr fontId="1"/>
  </si>
  <si>
    <t>月</t>
    <rPh sb="0" eb="1">
      <t>ツキ</t>
    </rPh>
    <phoneticPr fontId="1"/>
  </si>
  <si>
    <t>「旧姓」の場合・・・</t>
    <phoneticPr fontId="1"/>
  </si>
  <si>
    <t>「戸籍抄本」や旧姓が記載されている「住民票」、「自動車運転免許証」等</t>
    <rPh sb="1" eb="5">
      <t>コセキショウホン</t>
    </rPh>
    <rPh sb="7" eb="9">
      <t>キュウセイ</t>
    </rPh>
    <rPh sb="10" eb="12">
      <t>キサイ</t>
    </rPh>
    <rPh sb="18" eb="21">
      <t>ジュウミンヒョウ</t>
    </rPh>
    <rPh sb="24" eb="27">
      <t>ジドウシャ</t>
    </rPh>
    <rPh sb="27" eb="29">
      <t>ウンテン</t>
    </rPh>
    <rPh sb="29" eb="32">
      <t>メンキョショウ</t>
    </rPh>
    <rPh sb="33" eb="34">
      <t>ナド</t>
    </rPh>
    <phoneticPr fontId="1"/>
  </si>
  <si>
    <t>氏名と旧姓が両方書かれている公的文書。</t>
    <phoneticPr fontId="1"/>
  </si>
  <si>
    <t>「通称」記載されている「住民票」等</t>
    <rPh sb="1" eb="3">
      <t>ツウショウ</t>
    </rPh>
    <rPh sb="4" eb="6">
      <t>キサイ</t>
    </rPh>
    <rPh sb="12" eb="15">
      <t>ジュウミンヒョウ</t>
    </rPh>
    <rPh sb="16" eb="17">
      <t>ナド</t>
    </rPh>
    <phoneticPr fontId="1"/>
  </si>
  <si>
    <t>・自称名は併記できません。</t>
    <rPh sb="1" eb="4">
      <t>ジショウメイ</t>
    </rPh>
    <rPh sb="5" eb="7">
      <t>ヘイキ</t>
    </rPh>
    <phoneticPr fontId="1"/>
  </si>
  <si>
    <t>「旧姓」</t>
    <rPh sb="1" eb="3">
      <t>キュウセイ</t>
    </rPh>
    <phoneticPr fontId="1"/>
  </si>
  <si>
    <t>・・・</t>
    <phoneticPr fontId="1"/>
  </si>
  <si>
    <t>住民基本台帳法に基づき市区町村に届け出たもの</t>
    <rPh sb="0" eb="7">
      <t>ジュウミンキホンダイチョウホウ</t>
    </rPh>
    <rPh sb="8" eb="9">
      <t>モト</t>
    </rPh>
    <rPh sb="11" eb="15">
      <t>シクチョウソン</t>
    </rPh>
    <rPh sb="16" eb="17">
      <t>トド</t>
    </rPh>
    <rPh sb="18" eb="19">
      <t>デ</t>
    </rPh>
    <phoneticPr fontId="1"/>
  </si>
  <si>
    <t>資格等の名称</t>
    <rPh sb="0" eb="3">
      <t>シカクナド</t>
    </rPh>
    <rPh sb="4" eb="6">
      <t>メイショウ</t>
    </rPh>
    <phoneticPr fontId="1"/>
  </si>
  <si>
    <t>イ</t>
    <phoneticPr fontId="1"/>
  </si>
  <si>
    <t>ロ</t>
    <phoneticPr fontId="1"/>
  </si>
  <si>
    <t>入力例：939-0000</t>
    <rPh sb="0" eb="2">
      <t>ニュウリョク</t>
    </rPh>
    <rPh sb="2" eb="3">
      <t>レイ</t>
    </rPh>
    <phoneticPr fontId="1"/>
  </si>
  <si>
    <t>入力の例　令和5年1月1日　、2023年1月1日　、2023/1/1</t>
    <rPh sb="0" eb="2">
      <t>ニュウリョク</t>
    </rPh>
    <rPh sb="3" eb="4">
      <t>レイ</t>
    </rPh>
    <rPh sb="5" eb="7">
      <t>レイワ</t>
    </rPh>
    <rPh sb="8" eb="9">
      <t>ネン</t>
    </rPh>
    <rPh sb="10" eb="11">
      <t>ガツ</t>
    </rPh>
    <rPh sb="12" eb="13">
      <t>ニチ</t>
    </rPh>
    <rPh sb="19" eb="20">
      <t>ネン</t>
    </rPh>
    <rPh sb="21" eb="22">
      <t>ガツ</t>
    </rPh>
    <rPh sb="23" eb="24">
      <t>ニチ</t>
    </rPh>
    <phoneticPr fontId="1"/>
  </si>
  <si>
    <t>AからBまでの期間の内、経験した年月</t>
    <rPh sb="7" eb="9">
      <t>キカン</t>
    </rPh>
    <rPh sb="10" eb="11">
      <t>ウチ</t>
    </rPh>
    <rPh sb="12" eb="14">
      <t>ケイケン</t>
    </rPh>
    <rPh sb="16" eb="18">
      <t>ネンゲツ</t>
    </rPh>
    <phoneticPr fontId="1"/>
  </si>
  <si>
    <t>証明年月日</t>
    <rPh sb="0" eb="5">
      <t>ショウメイネンガッピ</t>
    </rPh>
    <phoneticPr fontId="1"/>
  </si>
  <si>
    <t>会社名</t>
    <rPh sb="0" eb="3">
      <t>カイシャメイ</t>
    </rPh>
    <phoneticPr fontId="1"/>
  </si>
  <si>
    <t>証明者の役職</t>
    <rPh sb="0" eb="3">
      <t>ショウメイシャ</t>
    </rPh>
    <rPh sb="4" eb="6">
      <t>ヤクショク</t>
    </rPh>
    <phoneticPr fontId="1"/>
  </si>
  <si>
    <t>証明者の氏名</t>
    <rPh sb="0" eb="3">
      <t>ショウメイシャ</t>
    </rPh>
    <rPh sb="4" eb="6">
      <t>シメイ</t>
    </rPh>
    <phoneticPr fontId="1"/>
  </si>
  <si>
    <t>連絡先</t>
    <rPh sb="0" eb="3">
      <t>レンラクサキ</t>
    </rPh>
    <phoneticPr fontId="1"/>
  </si>
  <si>
    <t>受講資格に必要な学歴又は訓練</t>
    <rPh sb="0" eb="4">
      <t>ジュコウシカク</t>
    </rPh>
    <rPh sb="5" eb="7">
      <t>ヒツヨウ</t>
    </rPh>
    <rPh sb="8" eb="10">
      <t>ガクレキ</t>
    </rPh>
    <rPh sb="10" eb="11">
      <t>マタ</t>
    </rPh>
    <rPh sb="12" eb="14">
      <t>クンレン</t>
    </rPh>
    <phoneticPr fontId="1"/>
  </si>
  <si>
    <t>学　校　名</t>
    <rPh sb="0" eb="1">
      <t>ガク</t>
    </rPh>
    <rPh sb="2" eb="3">
      <t>コウ</t>
    </rPh>
    <rPh sb="4" eb="5">
      <t>ナ</t>
    </rPh>
    <phoneticPr fontId="1"/>
  </si>
  <si>
    <t>学科又は訓練科名</t>
    <rPh sb="0" eb="2">
      <t>ガッカ</t>
    </rPh>
    <rPh sb="2" eb="3">
      <t>マタ</t>
    </rPh>
    <rPh sb="4" eb="7">
      <t>クンレンカ</t>
    </rPh>
    <rPh sb="7" eb="8">
      <t>メイ</t>
    </rPh>
    <phoneticPr fontId="1"/>
  </si>
  <si>
    <t>なお、最終学歴に限定するものではありません。</t>
    <rPh sb="3" eb="7">
      <t>サイシュウガクレキ</t>
    </rPh>
    <rPh sb="8" eb="10">
      <t>ゲンテイ</t>
    </rPh>
    <phoneticPr fontId="1"/>
  </si>
  <si>
    <t>参考</t>
    <rPh sb="0" eb="2">
      <t>サンコウ</t>
    </rPh>
    <phoneticPr fontId="1"/>
  </si>
  <si>
    <t>「⑤連絡先」の情報</t>
    <rPh sb="2" eb="5">
      <t>レンラクサキ</t>
    </rPh>
    <rPh sb="7" eb="9">
      <t>ジョウホウ</t>
    </rPh>
    <phoneticPr fontId="1"/>
  </si>
  <si>
    <t>事業場名</t>
    <rPh sb="0" eb="4">
      <t>ジギョウバメイ</t>
    </rPh>
    <phoneticPr fontId="1"/>
  </si>
  <si>
    <t>担当者の所属部署</t>
    <rPh sb="0" eb="3">
      <t>タントウシャ</t>
    </rPh>
    <rPh sb="4" eb="8">
      <t>ショゾクブショ</t>
    </rPh>
    <phoneticPr fontId="1"/>
  </si>
  <si>
    <t>担当者の氏名</t>
    <rPh sb="0" eb="3">
      <t>タントウシャ</t>
    </rPh>
    <rPh sb="4" eb="6">
      <t>シメイ</t>
    </rPh>
    <phoneticPr fontId="1"/>
  </si>
  <si>
    <t>担当者氏名のふりがな</t>
    <rPh sb="0" eb="3">
      <t>タントウシャ</t>
    </rPh>
    <rPh sb="3" eb="5">
      <t>シメイ</t>
    </rPh>
    <phoneticPr fontId="1"/>
  </si>
  <si>
    <t>電話・携帯番号</t>
    <rPh sb="0" eb="2">
      <t>デンワ</t>
    </rPh>
    <rPh sb="3" eb="7">
      <t>ケイタイバンゴウ</t>
    </rPh>
    <phoneticPr fontId="1"/>
  </si>
  <si>
    <t>FAX番号</t>
    <rPh sb="3" eb="5">
      <t>バンゴウ</t>
    </rPh>
    <phoneticPr fontId="1"/>
  </si>
  <si>
    <t>所　在　地</t>
    <rPh sb="0" eb="1">
      <t>ショ</t>
    </rPh>
    <rPh sb="2" eb="3">
      <t>ザイ</t>
    </rPh>
    <rPh sb="4" eb="5">
      <t>チ</t>
    </rPh>
    <phoneticPr fontId="1"/>
  </si>
  <si>
    <t>建災防富山県支部への所属</t>
    <rPh sb="0" eb="3">
      <t>ケンサイボウ</t>
    </rPh>
    <rPh sb="3" eb="8">
      <t>トヤマケンシブ</t>
    </rPh>
    <rPh sb="10" eb="12">
      <t>ショゾク</t>
    </rPh>
    <phoneticPr fontId="1"/>
  </si>
  <si>
    <t>会員</t>
    <rPh sb="0" eb="2">
      <t>カイイン</t>
    </rPh>
    <phoneticPr fontId="1"/>
  </si>
  <si>
    <t>一般（非会員）</t>
    <rPh sb="0" eb="2">
      <t>イッパン</t>
    </rPh>
    <rPh sb="3" eb="6">
      <t>ヒカイイン</t>
    </rPh>
    <phoneticPr fontId="1"/>
  </si>
  <si>
    <t>この講習の申込みや受講に関することは、担当者宛てご連絡します。</t>
    <rPh sb="2" eb="4">
      <t>コウシュウ</t>
    </rPh>
    <rPh sb="5" eb="7">
      <t>モウシコミ</t>
    </rPh>
    <rPh sb="9" eb="11">
      <t>ジュコウ</t>
    </rPh>
    <rPh sb="12" eb="13">
      <t>カン</t>
    </rPh>
    <rPh sb="19" eb="23">
      <t>タントウシャア</t>
    </rPh>
    <rPh sb="25" eb="27">
      <t>レンラク</t>
    </rPh>
    <phoneticPr fontId="1"/>
  </si>
  <si>
    <t>テキスト代</t>
    <rPh sb="4" eb="5">
      <t>ダイ</t>
    </rPh>
    <phoneticPr fontId="1"/>
  </si>
  <si>
    <t>受　講　料</t>
    <rPh sb="0" eb="1">
      <t>ウケ</t>
    </rPh>
    <rPh sb="2" eb="3">
      <t>コウ</t>
    </rPh>
    <rPh sb="4" eb="5">
      <t>リョウ</t>
    </rPh>
    <phoneticPr fontId="1"/>
  </si>
  <si>
    <t>合　計　額</t>
    <rPh sb="0" eb="1">
      <t>ゴウ</t>
    </rPh>
    <rPh sb="2" eb="3">
      <t>ケイ</t>
    </rPh>
    <rPh sb="4" eb="5">
      <t>ガク</t>
    </rPh>
    <phoneticPr fontId="1"/>
  </si>
  <si>
    <t>「④受講料等」の情報</t>
    <rPh sb="2" eb="6">
      <t>ジュコウリョウナド</t>
    </rPh>
    <rPh sb="8" eb="10">
      <t>ジョウホウ</t>
    </rPh>
    <phoneticPr fontId="1"/>
  </si>
  <si>
    <t>　</t>
    <phoneticPr fontId="1"/>
  </si>
  <si>
    <t>イ</t>
    <phoneticPr fontId="1"/>
  </si>
  <si>
    <t>ロ</t>
    <phoneticPr fontId="1"/>
  </si>
  <si>
    <t>会員</t>
    <rPh sb="0" eb="2">
      <t>カイイン</t>
    </rPh>
    <phoneticPr fontId="1"/>
  </si>
  <si>
    <t>一般（非会員）</t>
    <rPh sb="0" eb="2">
      <t>イッパン</t>
    </rPh>
    <rPh sb="3" eb="6">
      <t>ヒカイイン</t>
    </rPh>
    <phoneticPr fontId="1"/>
  </si>
  <si>
    <t>←テキストをすでに購入済みなどの場合は「０」を入れて下さい。</t>
    <rPh sb="9" eb="12">
      <t>コウニュウズ</t>
    </rPh>
    <rPh sb="16" eb="18">
      <t>バアイ</t>
    </rPh>
    <rPh sb="23" eb="24">
      <t>イ</t>
    </rPh>
    <rPh sb="26" eb="27">
      <t>クダ</t>
    </rPh>
    <phoneticPr fontId="1"/>
  </si>
  <si>
    <t>必要項目を入力又は選択されている場合、自動で入力されます。</t>
    <rPh sb="0" eb="4">
      <t>ヒツヨウコウモク</t>
    </rPh>
    <rPh sb="5" eb="7">
      <t>ニュウリョク</t>
    </rPh>
    <rPh sb="7" eb="8">
      <t>マタ</t>
    </rPh>
    <rPh sb="9" eb="11">
      <t>センタク</t>
    </rPh>
    <rPh sb="16" eb="18">
      <t>バアイ</t>
    </rPh>
    <rPh sb="19" eb="21">
      <t>ジドウ</t>
    </rPh>
    <rPh sb="22" eb="24">
      <t>ニュウリョク</t>
    </rPh>
    <phoneticPr fontId="1"/>
  </si>
  <si>
    <t>「受講者氏名」</t>
    <rPh sb="1" eb="6">
      <t>ジュコウシャシメイ</t>
    </rPh>
    <phoneticPr fontId="1"/>
  </si>
  <si>
    <t>「連絡先の事業場名」</t>
    <rPh sb="1" eb="4">
      <t>レンラクサキ</t>
    </rPh>
    <rPh sb="5" eb="9">
      <t>ジギョウバメイ</t>
    </rPh>
    <phoneticPr fontId="1"/>
  </si>
  <si>
    <t>「その他」</t>
    <rPh sb="3" eb="4">
      <t>タ</t>
    </rPh>
    <phoneticPr fontId="1"/>
  </si>
  <si>
    <t>宛名（その他の場合）</t>
    <rPh sb="0" eb="2">
      <t>アテナ</t>
    </rPh>
    <rPh sb="5" eb="6">
      <t>タ</t>
    </rPh>
    <rPh sb="7" eb="9">
      <t>バアイ</t>
    </rPh>
    <phoneticPr fontId="1"/>
  </si>
  <si>
    <t>作業主任者技能講習受講申込書</t>
    <rPh sb="0" eb="5">
      <t>サギョウシュニンシャ</t>
    </rPh>
    <rPh sb="5" eb="9">
      <t>ギノウコウシュウ</t>
    </rPh>
    <phoneticPr fontId="1"/>
  </si>
  <si>
    <t>から</t>
    <phoneticPr fontId="1"/>
  </si>
  <si>
    <t>まで、内</t>
    <rPh sb="3" eb="4">
      <t>ウチ</t>
    </rPh>
    <phoneticPr fontId="1"/>
  </si>
  <si>
    <t>受講を希望される講習</t>
    <rPh sb="0" eb="2">
      <t>ジュコウ</t>
    </rPh>
    <rPh sb="3" eb="5">
      <t>キボウ</t>
    </rPh>
    <rPh sb="8" eb="10">
      <t>コウシュウ</t>
    </rPh>
    <phoneticPr fontId="1"/>
  </si>
  <si>
    <t>・受講を希望される講習を選択してください。</t>
    <rPh sb="1" eb="3">
      <t>ジュコウ</t>
    </rPh>
    <rPh sb="4" eb="6">
      <t>キボウ</t>
    </rPh>
    <rPh sb="9" eb="11">
      <t>コウシュウ</t>
    </rPh>
    <rPh sb="12" eb="14">
      <t>センタク</t>
    </rPh>
    <phoneticPr fontId="1"/>
  </si>
  <si>
    <t>地山の掘削及び土止め支保工の組立て等作業主任者技能講習</t>
    <rPh sb="0" eb="2">
      <t>ジヤマ</t>
    </rPh>
    <rPh sb="3" eb="6">
      <t>クッサクオヨ</t>
    </rPh>
    <rPh sb="7" eb="9">
      <t>ドド</t>
    </rPh>
    <rPh sb="10" eb="13">
      <t>シホコウ</t>
    </rPh>
    <rPh sb="14" eb="16">
      <t>クミタ</t>
    </rPh>
    <rPh sb="17" eb="18">
      <t>ナド</t>
    </rPh>
    <rPh sb="18" eb="23">
      <t>サギョウシュニンシャ</t>
    </rPh>
    <rPh sb="23" eb="27">
      <t>ギノウコウシュウ</t>
    </rPh>
    <phoneticPr fontId="1"/>
  </si>
  <si>
    <t>建築物等の鉄骨の組立て等作業主任者技能講習</t>
    <rPh sb="0" eb="4">
      <t>ケンチクブツナド</t>
    </rPh>
    <rPh sb="5" eb="7">
      <t>テッコツ</t>
    </rPh>
    <rPh sb="8" eb="10">
      <t>クミタ</t>
    </rPh>
    <rPh sb="11" eb="12">
      <t>ナド</t>
    </rPh>
    <rPh sb="12" eb="21">
      <t>サギョウシュニンシャギノウコウシュウ</t>
    </rPh>
    <phoneticPr fontId="1"/>
  </si>
  <si>
    <t>コンクリート造の工作物の解体等作業主任者技能講習</t>
    <rPh sb="6" eb="7">
      <t>ツクリ</t>
    </rPh>
    <rPh sb="8" eb="11">
      <t>コウサクブツ</t>
    </rPh>
    <rPh sb="12" eb="15">
      <t>カイタイナド</t>
    </rPh>
    <rPh sb="15" eb="20">
      <t>サギョウシュニンシャ</t>
    </rPh>
    <rPh sb="20" eb="24">
      <t>ギノウコウシュウ</t>
    </rPh>
    <phoneticPr fontId="1"/>
  </si>
  <si>
    <t>型枠支保工の組立て等作業主任者技能講習</t>
    <rPh sb="0" eb="5">
      <t>カタワクシホコウ</t>
    </rPh>
    <rPh sb="6" eb="8">
      <t>クミタ</t>
    </rPh>
    <rPh sb="9" eb="10">
      <t>ナド</t>
    </rPh>
    <rPh sb="10" eb="19">
      <t>サギョウシュニンシャギノウコウシュウ</t>
    </rPh>
    <phoneticPr fontId="1"/>
  </si>
  <si>
    <t>コンクリート橋架設等作業主任者技能講習</t>
    <rPh sb="6" eb="7">
      <t>キョウ</t>
    </rPh>
    <rPh sb="7" eb="10">
      <t>カセツナド</t>
    </rPh>
    <rPh sb="10" eb="19">
      <t>サギョウシュニンシャギノウコウシュウ</t>
    </rPh>
    <phoneticPr fontId="1"/>
  </si>
  <si>
    <t>鋼橋架設等作業主任者技能講習</t>
    <rPh sb="0" eb="5">
      <t>コウキョウカセツナド</t>
    </rPh>
    <rPh sb="5" eb="14">
      <t>サギョウシュニンシャギノウコウシュウ</t>
    </rPh>
    <phoneticPr fontId="1"/>
  </si>
  <si>
    <t>能開法に基づく「建築施工系鉄筋コンクリート施工科」の訓練を修了した者。</t>
    <rPh sb="0" eb="3">
      <t>ノウカイホウ</t>
    </rPh>
    <rPh sb="4" eb="5">
      <t>モト</t>
    </rPh>
    <rPh sb="8" eb="13">
      <t>ケンチクセコウケイ</t>
    </rPh>
    <rPh sb="13" eb="15">
      <t>テッキン</t>
    </rPh>
    <rPh sb="21" eb="24">
      <t>セコウカ</t>
    </rPh>
    <rPh sb="26" eb="28">
      <t>クンレン</t>
    </rPh>
    <rPh sb="29" eb="31">
      <t>シュウリョウ</t>
    </rPh>
    <rPh sb="33" eb="34">
      <t>モノ</t>
    </rPh>
    <phoneticPr fontId="1"/>
  </si>
  <si>
    <t>能開法に基づく「土木系土木施工科の訓練」の訓練を修了した者。</t>
    <rPh sb="0" eb="3">
      <t>ノウカイホウ</t>
    </rPh>
    <rPh sb="4" eb="5">
      <t>モト</t>
    </rPh>
    <rPh sb="8" eb="11">
      <t>ドボクケイ</t>
    </rPh>
    <rPh sb="11" eb="16">
      <t>ドボクセコウカ</t>
    </rPh>
    <rPh sb="17" eb="19">
      <t>クンレン</t>
    </rPh>
    <rPh sb="21" eb="23">
      <t>クンレン</t>
    </rPh>
    <rPh sb="24" eb="26">
      <t>シュウリョウ</t>
    </rPh>
    <rPh sb="28" eb="29">
      <t>モノ</t>
    </rPh>
    <phoneticPr fontId="1"/>
  </si>
  <si>
    <t>能開法に基づく「土木系さく井科」の訓練を修了した者。</t>
    <rPh sb="0" eb="3">
      <t>ノウカイホウ</t>
    </rPh>
    <rPh sb="4" eb="5">
      <t>モト</t>
    </rPh>
    <rPh sb="8" eb="11">
      <t>ドボクケイ</t>
    </rPh>
    <rPh sb="13" eb="14">
      <t>イ</t>
    </rPh>
    <rPh sb="14" eb="15">
      <t>カ</t>
    </rPh>
    <rPh sb="17" eb="19">
      <t>クンレン</t>
    </rPh>
    <rPh sb="20" eb="22">
      <t>シュウリョウ</t>
    </rPh>
    <rPh sb="24" eb="25">
      <t>モノ</t>
    </rPh>
    <phoneticPr fontId="1"/>
  </si>
  <si>
    <t>能開法に基づく「建設科」の訓練を修了した者。</t>
    <rPh sb="0" eb="3">
      <t>ノウカイホウ</t>
    </rPh>
    <rPh sb="4" eb="5">
      <t>モト</t>
    </rPh>
    <rPh sb="8" eb="11">
      <t>ケンセツカ</t>
    </rPh>
    <rPh sb="13" eb="15">
      <t>クンレン</t>
    </rPh>
    <rPh sb="16" eb="18">
      <t>シュウリョウ</t>
    </rPh>
    <rPh sb="20" eb="21">
      <t>モノ</t>
    </rPh>
    <phoneticPr fontId="1"/>
  </si>
  <si>
    <t>能開法に基づく「さく井科」の訓練を修了した者。</t>
    <rPh sb="0" eb="3">
      <t>ノウカイホウ</t>
    </rPh>
    <rPh sb="4" eb="5">
      <t>モト</t>
    </rPh>
    <rPh sb="10" eb="11">
      <t>イ</t>
    </rPh>
    <rPh sb="11" eb="12">
      <t>カ</t>
    </rPh>
    <rPh sb="14" eb="16">
      <t>クンレン</t>
    </rPh>
    <rPh sb="17" eb="19">
      <t>シュウリョウ</t>
    </rPh>
    <rPh sb="21" eb="22">
      <t>モノ</t>
    </rPh>
    <phoneticPr fontId="1"/>
  </si>
  <si>
    <t>能開法に基づく「建設科」の職業訓練指導員免許を受けた者</t>
    <rPh sb="0" eb="3">
      <t>ノウカイホウ</t>
    </rPh>
    <rPh sb="4" eb="5">
      <t>モト</t>
    </rPh>
    <rPh sb="8" eb="11">
      <t>ケンセツカ</t>
    </rPh>
    <rPh sb="13" eb="22">
      <t>ショクギョウクンレンシドウインメンキョ</t>
    </rPh>
    <rPh sb="23" eb="24">
      <t>ウ</t>
    </rPh>
    <rPh sb="26" eb="27">
      <t>モノ</t>
    </rPh>
    <phoneticPr fontId="1"/>
  </si>
  <si>
    <t>能開法に基づく「さく井科」の職業訓練指導員免許を受けた者。</t>
    <rPh sb="0" eb="3">
      <t>ノウカイホウ</t>
    </rPh>
    <rPh sb="4" eb="5">
      <t>モト</t>
    </rPh>
    <rPh sb="10" eb="11">
      <t>イ</t>
    </rPh>
    <rPh sb="11" eb="12">
      <t>カ</t>
    </rPh>
    <rPh sb="14" eb="23">
      <t>ショクギョウクンレンシドウインメンキョ</t>
    </rPh>
    <rPh sb="24" eb="25">
      <t>ウ</t>
    </rPh>
    <rPh sb="27" eb="28">
      <t>モノ</t>
    </rPh>
    <phoneticPr fontId="1"/>
  </si>
  <si>
    <t>能開法に基づく「土木科」の職業訓練指導員免許を受けた者。</t>
    <rPh sb="0" eb="3">
      <t>ノウカイホウ</t>
    </rPh>
    <rPh sb="4" eb="5">
      <t>モト</t>
    </rPh>
    <rPh sb="8" eb="10">
      <t>ドボク</t>
    </rPh>
    <rPh sb="10" eb="11">
      <t>カ</t>
    </rPh>
    <rPh sb="13" eb="22">
      <t>ショクギョウクンレンシドウインメンキョ</t>
    </rPh>
    <rPh sb="23" eb="24">
      <t>ウ</t>
    </rPh>
    <rPh sb="26" eb="27">
      <t>モノ</t>
    </rPh>
    <phoneticPr fontId="1"/>
  </si>
  <si>
    <t>土木施工管理技術検定（土木管理技士）に合格した者。</t>
    <rPh sb="0" eb="10">
      <t>ドボクセコウカンリギジュツケンテイ</t>
    </rPh>
    <rPh sb="11" eb="17">
      <t>ドボクカンリギシ</t>
    </rPh>
    <rPh sb="19" eb="21">
      <t>ゴウカク</t>
    </rPh>
    <rPh sb="23" eb="24">
      <t>モノ</t>
    </rPh>
    <phoneticPr fontId="1"/>
  </si>
  <si>
    <t>ハ</t>
    <phoneticPr fontId="1"/>
  </si>
  <si>
    <t>一般（非会員）</t>
    <rPh sb="3" eb="6">
      <t>ヒカイイン</t>
    </rPh>
    <phoneticPr fontId="1"/>
  </si>
  <si>
    <t>テキストデータ</t>
    <phoneticPr fontId="1"/>
  </si>
  <si>
    <t>受講料データ</t>
    <rPh sb="0" eb="3">
      <t>ジュコウリョウ</t>
    </rPh>
    <phoneticPr fontId="1"/>
  </si>
  <si>
    <t>能開法に基づく「とび科」の職業訓練指導員免許を受けた者。</t>
    <rPh sb="0" eb="3">
      <t>ノウカイホウ</t>
    </rPh>
    <rPh sb="4" eb="5">
      <t>モト</t>
    </rPh>
    <rPh sb="10" eb="11">
      <t>カ</t>
    </rPh>
    <rPh sb="13" eb="22">
      <t>ショクギョウクンレンシドウインメンキョ</t>
    </rPh>
    <rPh sb="23" eb="24">
      <t>ウ</t>
    </rPh>
    <rPh sb="26" eb="27">
      <t>モノ</t>
    </rPh>
    <phoneticPr fontId="1"/>
  </si>
  <si>
    <t>「鋼橋架設等作業主任者技能講習」を修了した者。</t>
    <rPh sb="1" eb="6">
      <t>コウキョウカセツナド</t>
    </rPh>
    <rPh sb="6" eb="15">
      <t>サギョウシュニンシャギノウコウシュウ</t>
    </rPh>
    <rPh sb="17" eb="19">
      <t>シュウリョウ</t>
    </rPh>
    <rPh sb="21" eb="22">
      <t>モノ</t>
    </rPh>
    <phoneticPr fontId="1"/>
  </si>
  <si>
    <t>「コンクリート橋架設等作業主任者技能講習」を修了した者。</t>
    <rPh sb="7" eb="18">
      <t>キョウカセツナドサギョウシュニンシャギノウ</t>
    </rPh>
    <rPh sb="18" eb="20">
      <t>コウシュウ</t>
    </rPh>
    <rPh sb="22" eb="24">
      <t>シュウリョウ</t>
    </rPh>
    <rPh sb="26" eb="27">
      <t>モノ</t>
    </rPh>
    <phoneticPr fontId="1"/>
  </si>
  <si>
    <t>能開法に基づく「ブロック建築科」の訓練を修了した者。</t>
    <rPh sb="12" eb="14">
      <t>ケンチク</t>
    </rPh>
    <phoneticPr fontId="1"/>
  </si>
  <si>
    <t>能開法に基づく「ブロック建築」に係る技能検定に合格した者。</t>
    <rPh sb="16" eb="17">
      <t>カカ</t>
    </rPh>
    <rPh sb="18" eb="22">
      <t>ギノウケンテイ</t>
    </rPh>
    <rPh sb="23" eb="25">
      <t>ゴウカク</t>
    </rPh>
    <rPh sb="27" eb="28">
      <t>モノ</t>
    </rPh>
    <phoneticPr fontId="1"/>
  </si>
  <si>
    <t>能開法に基づく「とび」に係る技能検定に合格した者。</t>
    <rPh sb="12" eb="13">
      <t>カカ</t>
    </rPh>
    <rPh sb="14" eb="18">
      <t>ギノウケンテイ</t>
    </rPh>
    <rPh sb="19" eb="21">
      <t>ゴウカク</t>
    </rPh>
    <rPh sb="23" eb="24">
      <t>モノ</t>
    </rPh>
    <phoneticPr fontId="1"/>
  </si>
  <si>
    <t>能開法に基づく「建設科」の訓練を修了した者。</t>
    <phoneticPr fontId="1"/>
  </si>
  <si>
    <t>能開法に基づく「建設科」の職業訓練指導員免許を受けた者。</t>
    <rPh sb="13" eb="22">
      <t>ショクギョウクンレンシドウインメンキョ</t>
    </rPh>
    <rPh sb="23" eb="24">
      <t>ウ</t>
    </rPh>
    <rPh sb="26" eb="27">
      <t>モノ</t>
    </rPh>
    <phoneticPr fontId="1"/>
  </si>
  <si>
    <t>能開法に基づく「建築ブロック科」の訓練を修了した者。</t>
    <rPh sb="8" eb="10">
      <t>ケンチク</t>
    </rPh>
    <rPh sb="14" eb="15">
      <t>カ</t>
    </rPh>
    <phoneticPr fontId="1"/>
  </si>
  <si>
    <t>能開法に基づく「とび科（解体の技能を専攻した者に限る。）」に係る訓練を修了した者。</t>
    <rPh sb="10" eb="11">
      <t>カ</t>
    </rPh>
    <rPh sb="12" eb="14">
      <t>カイタイ</t>
    </rPh>
    <rPh sb="15" eb="17">
      <t>ギノウ</t>
    </rPh>
    <rPh sb="18" eb="20">
      <t>センコウ</t>
    </rPh>
    <rPh sb="22" eb="23">
      <t>モノ</t>
    </rPh>
    <rPh sb="24" eb="25">
      <t>カギ</t>
    </rPh>
    <rPh sb="30" eb="31">
      <t>カカ</t>
    </rPh>
    <rPh sb="32" eb="34">
      <t>クンレン</t>
    </rPh>
    <rPh sb="35" eb="37">
      <t>シュウリョウ</t>
    </rPh>
    <rPh sb="39" eb="40">
      <t>モノ</t>
    </rPh>
    <phoneticPr fontId="1"/>
  </si>
  <si>
    <t>「鉄骨の組立て等作業主任者技能講習」を修了した者。</t>
    <rPh sb="1" eb="3">
      <t>テッコツ</t>
    </rPh>
    <rPh sb="4" eb="6">
      <t>クミタ</t>
    </rPh>
    <rPh sb="7" eb="8">
      <t>ナド</t>
    </rPh>
    <rPh sb="8" eb="17">
      <t>サギョウシュニンシャギノウコウシュウ</t>
    </rPh>
    <rPh sb="19" eb="21">
      <t>シュウリョウ</t>
    </rPh>
    <rPh sb="23" eb="24">
      <t>モノ</t>
    </rPh>
    <phoneticPr fontId="1"/>
  </si>
  <si>
    <t>「建築物等の鉄骨の組立て等作業主任者技能講習」を修了した者。</t>
    <rPh sb="1" eb="5">
      <t>ケンチクブツナド</t>
    </rPh>
    <rPh sb="6" eb="8">
      <t>テッコツ</t>
    </rPh>
    <rPh sb="9" eb="11">
      <t>クミタ</t>
    </rPh>
    <rPh sb="12" eb="13">
      <t>ナド</t>
    </rPh>
    <rPh sb="13" eb="22">
      <t>サギョウシュニンシャギノウコウシュウ</t>
    </rPh>
    <rPh sb="24" eb="26">
      <t>シュウリョウ</t>
    </rPh>
    <rPh sb="28" eb="29">
      <t>モノ</t>
    </rPh>
    <phoneticPr fontId="1"/>
  </si>
  <si>
    <t>型枠支保工の組立て又は解体の業務</t>
    <rPh sb="0" eb="5">
      <t>カタワクシホコウ</t>
    </rPh>
    <rPh sb="6" eb="8">
      <t>クミタ</t>
    </rPh>
    <rPh sb="9" eb="10">
      <t>マタ</t>
    </rPh>
    <rPh sb="11" eb="13">
      <t>カイタイ</t>
    </rPh>
    <rPh sb="14" eb="16">
      <t>ギョウム</t>
    </rPh>
    <phoneticPr fontId="1"/>
  </si>
  <si>
    <t>地山の掘削又は土止め支保工の切りばり若しくは腹おこしの取付け若しくは取りはずしの業務</t>
    <rPh sb="0" eb="2">
      <t>ジヤマ</t>
    </rPh>
    <rPh sb="3" eb="5">
      <t>クッサク</t>
    </rPh>
    <rPh sb="5" eb="6">
      <t>マタ</t>
    </rPh>
    <rPh sb="7" eb="9">
      <t>ドド</t>
    </rPh>
    <rPh sb="10" eb="13">
      <t>シホコウ</t>
    </rPh>
    <rPh sb="14" eb="15">
      <t>キ</t>
    </rPh>
    <rPh sb="18" eb="19">
      <t>モ</t>
    </rPh>
    <rPh sb="22" eb="23">
      <t>ハラ</t>
    </rPh>
    <rPh sb="27" eb="29">
      <t>トリツ</t>
    </rPh>
    <rPh sb="30" eb="31">
      <t>モ</t>
    </rPh>
    <rPh sb="34" eb="35">
      <t>ト</t>
    </rPh>
    <rPh sb="40" eb="42">
      <t>ギョウム</t>
    </rPh>
    <phoneticPr fontId="1"/>
  </si>
  <si>
    <t>建築物等の鉄骨の組立て、解体又は解体の業務</t>
    <rPh sb="0" eb="4">
      <t>ケンチクブツナド</t>
    </rPh>
    <rPh sb="5" eb="7">
      <t>テッコツ</t>
    </rPh>
    <rPh sb="8" eb="10">
      <t>クミタ</t>
    </rPh>
    <rPh sb="12" eb="14">
      <t>カイタイ</t>
    </rPh>
    <rPh sb="14" eb="15">
      <t>マタ</t>
    </rPh>
    <rPh sb="16" eb="18">
      <t>カイタイ</t>
    </rPh>
    <rPh sb="19" eb="21">
      <t>ギョウム</t>
    </rPh>
    <phoneticPr fontId="1"/>
  </si>
  <si>
    <t>コンクリート造の工作物の解体又は破壊の業務</t>
    <rPh sb="6" eb="7">
      <t>ツクリ</t>
    </rPh>
    <rPh sb="8" eb="11">
      <t>コウサクブツ</t>
    </rPh>
    <rPh sb="12" eb="15">
      <t>カイタイマタ</t>
    </rPh>
    <rPh sb="16" eb="18">
      <t>ハカイ</t>
    </rPh>
    <rPh sb="19" eb="21">
      <t>ギョウム</t>
    </rPh>
    <phoneticPr fontId="1"/>
  </si>
  <si>
    <t>コンクリート橋の架設又は変更の業務</t>
    <rPh sb="6" eb="7">
      <t>ハシ</t>
    </rPh>
    <rPh sb="8" eb="10">
      <t>カセツ</t>
    </rPh>
    <rPh sb="10" eb="11">
      <t>マタ</t>
    </rPh>
    <rPh sb="12" eb="14">
      <t>ヘンコウ</t>
    </rPh>
    <rPh sb="15" eb="17">
      <t>ギョウム</t>
    </rPh>
    <phoneticPr fontId="1"/>
  </si>
  <si>
    <t>金属製の橋梁における架設又は変更の業務</t>
    <rPh sb="0" eb="3">
      <t>キンゾクセイ</t>
    </rPh>
    <rPh sb="4" eb="6">
      <t>キョウリョウ</t>
    </rPh>
    <rPh sb="10" eb="12">
      <t>カセツ</t>
    </rPh>
    <rPh sb="12" eb="13">
      <t>マタ</t>
    </rPh>
    <rPh sb="14" eb="16">
      <t>ヘンコウ</t>
    </rPh>
    <rPh sb="17" eb="19">
      <t>ギョウム</t>
    </rPh>
    <phoneticPr fontId="1"/>
  </si>
  <si>
    <t>講習名</t>
    <rPh sb="0" eb="3">
      <t>コウシュウメイ</t>
    </rPh>
    <phoneticPr fontId="1"/>
  </si>
  <si>
    <t>一部免除</t>
    <rPh sb="0" eb="4">
      <t>イチブメンジョ</t>
    </rPh>
    <phoneticPr fontId="1"/>
  </si>
  <si>
    <t>イ</t>
    <phoneticPr fontId="1"/>
  </si>
  <si>
    <t>ロ</t>
    <phoneticPr fontId="1"/>
  </si>
  <si>
    <t>ハ</t>
    <phoneticPr fontId="1"/>
  </si>
  <si>
    <t>区分</t>
    <rPh sb="0" eb="2">
      <t>クブン</t>
    </rPh>
    <phoneticPr fontId="1"/>
  </si>
  <si>
    <t>「アの業務に従事した経験期間及び経験年数」</t>
  </si>
  <si>
    <t>この講習では、受講資格として次の業務に従事した実務経験年数が必要です。</t>
    <rPh sb="2" eb="4">
      <t>コウシュウ</t>
    </rPh>
    <rPh sb="7" eb="11">
      <t>ジュコウシカク</t>
    </rPh>
    <rPh sb="14" eb="15">
      <t>ツギ</t>
    </rPh>
    <rPh sb="16" eb="18">
      <t>ギョウム</t>
    </rPh>
    <rPh sb="19" eb="21">
      <t>ジュウジ</t>
    </rPh>
    <rPh sb="23" eb="29">
      <t>ジツムケイケンネンスウ</t>
    </rPh>
    <rPh sb="30" eb="32">
      <t>ヒツヨウ</t>
    </rPh>
    <phoneticPr fontId="1"/>
  </si>
  <si>
    <t>次の項目は、いずれも必須項目です。</t>
    <rPh sb="0" eb="1">
      <t>ツギ</t>
    </rPh>
    <rPh sb="2" eb="4">
      <t>コウモク</t>
    </rPh>
    <rPh sb="10" eb="14">
      <t>ヒッスコウモク</t>
    </rPh>
    <phoneticPr fontId="1"/>
  </si>
  <si>
    <t>「建築物等の鉄骨の組立て等作業主任者」</t>
  </si>
  <si>
    <t>「コンクリート造の工作物の解体等作業主任者」</t>
  </si>
  <si>
    <t>「型枠支保工の組立て等作業主任者」</t>
  </si>
  <si>
    <t>「コンクリート橋架設等作業主任者」</t>
  </si>
  <si>
    <t>「鋼橋架設等作業主任者」</t>
  </si>
  <si>
    <t>「地山の掘削及び土止め支保工作業主任者」</t>
    <phoneticPr fontId="1"/>
  </si>
  <si>
    <t>←選択</t>
    <rPh sb="1" eb="3">
      <t>センタク</t>
    </rPh>
    <phoneticPr fontId="1"/>
  </si>
  <si>
    <t>（A）経験年数の開始年月日</t>
    <rPh sb="3" eb="7">
      <t>ケイケンネンスウ</t>
    </rPh>
    <rPh sb="8" eb="10">
      <t>カイシ</t>
    </rPh>
    <rPh sb="10" eb="12">
      <t>ネンゲツ</t>
    </rPh>
    <rPh sb="12" eb="13">
      <t>ニチ</t>
    </rPh>
    <phoneticPr fontId="1"/>
  </si>
  <si>
    <t>（B）経験年数の終了年月日</t>
    <rPh sb="3" eb="7">
      <t>ケイケンネンスウ</t>
    </rPh>
    <rPh sb="8" eb="12">
      <t>シュウリョウネンゲツ</t>
    </rPh>
    <rPh sb="12" eb="13">
      <t>ニチ</t>
    </rPh>
    <phoneticPr fontId="1"/>
  </si>
  <si>
    <t>③免除申請</t>
    <rPh sb="1" eb="5">
      <t>メンジョシンセイ</t>
    </rPh>
    <phoneticPr fontId="1"/>
  </si>
  <si>
    <t>②受講資格</t>
    <rPh sb="1" eb="5">
      <t>ジュコウシカク</t>
    </rPh>
    <phoneticPr fontId="1"/>
  </si>
  <si>
    <t>受講を希望する講習</t>
    <rPh sb="0" eb="2">
      <t>ジュコウ</t>
    </rPh>
    <rPh sb="3" eb="5">
      <t>キボウ</t>
    </rPh>
    <rPh sb="7" eb="9">
      <t>コウシュウ</t>
    </rPh>
    <phoneticPr fontId="1"/>
  </si>
  <si>
    <t>（経験年数が2年以上3年未満の方のみ記入が必要です。）</t>
    <phoneticPr fontId="1"/>
  </si>
  <si>
    <t>ア欄及びイ欄の記載内容について、ウ欄で事業主等の証明を受けてください。</t>
    <phoneticPr fontId="1"/>
  </si>
  <si>
    <t>　①に記載されている者がアの業務にイの時期において記載の年月従事していたことを証明します。</t>
    <phoneticPr fontId="1"/>
  </si>
  <si>
    <t>アの業務に従事していた時期及び経験年月数</t>
    <rPh sb="11" eb="13">
      <t>ジキ</t>
    </rPh>
    <rPh sb="18" eb="19">
      <t>ツキ</t>
    </rPh>
    <phoneticPr fontId="1"/>
  </si>
  <si>
    <t>領収証の宛名</t>
    <rPh sb="0" eb="3">
      <t>リョウシュウショウ</t>
    </rPh>
    <rPh sb="4" eb="6">
      <t>アテナ</t>
    </rPh>
    <phoneticPr fontId="1"/>
  </si>
  <si>
    <t>領収証交付日</t>
    <rPh sb="0" eb="3">
      <t>リョウシュウショウ</t>
    </rPh>
    <rPh sb="3" eb="6">
      <t>コウフビ</t>
    </rPh>
    <phoneticPr fontId="1"/>
  </si>
  <si>
    <t>領収証の宛名を選択してください。</t>
    <rPh sb="0" eb="3">
      <t>リョウシュウショウ</t>
    </rPh>
    <rPh sb="4" eb="6">
      <t>アテナ</t>
    </rPh>
    <rPh sb="7" eb="9">
      <t>センタク</t>
    </rPh>
    <phoneticPr fontId="1"/>
  </si>
  <si>
    <t>こちらに希望される領収証の宛名を入力してください。</t>
    <rPh sb="4" eb="6">
      <t>キボウ</t>
    </rPh>
    <rPh sb="9" eb="12">
      <t>リョウシュウショウ</t>
    </rPh>
    <rPh sb="13" eb="15">
      <t>アテナ</t>
    </rPh>
    <rPh sb="16" eb="18">
      <t>ニュウリョク</t>
    </rPh>
    <phoneticPr fontId="1"/>
  </si>
  <si>
    <t>ご記入いただいた個人情報はお申込みいただいた講習の実施のために使用するものであり、受講者の同意なしに目的以外に使用いたしません。</t>
    <phoneticPr fontId="1"/>
  </si>
  <si>
    <t>（事業主等、部長以上の役職者より証明を受けてください。受講者本人による証明は、受講者が事業主であっても無効です。）</t>
    <rPh sb="1" eb="5">
      <t>ジギョウヌシナド</t>
    </rPh>
    <rPh sb="6" eb="10">
      <t>ブチョウイジョウ</t>
    </rPh>
    <rPh sb="11" eb="14">
      <t>ヤクショクシャ</t>
    </rPh>
    <rPh sb="16" eb="18">
      <t>ショウメイ</t>
    </rPh>
    <rPh sb="19" eb="20">
      <t>ウ</t>
    </rPh>
    <rPh sb="39" eb="42">
      <t>ジュコウシャ</t>
    </rPh>
    <rPh sb="43" eb="46">
      <t>ジギョウヌシ</t>
    </rPh>
    <phoneticPr fontId="1"/>
  </si>
  <si>
    <t>この受講申込書は、「地山の掘削及び土止め支保工作業主任者」、「建築物等の鉄骨の組立て等作業主任者」、「コンクリート造の工作物の解体等作業主任者」、「型枠支保工の組立て等作業主任者」、「コンクリート橋架設等作業主任者」、「鋼橋架設等作業主任者」の技能講習受講申込みに関する様式です。</t>
    <rPh sb="2" eb="7">
      <t>ジュコウモウシコミショ</t>
    </rPh>
    <rPh sb="10" eb="12">
      <t>ジヤマ</t>
    </rPh>
    <rPh sb="13" eb="15">
      <t>クッサク</t>
    </rPh>
    <rPh sb="15" eb="16">
      <t>オヨ</t>
    </rPh>
    <rPh sb="17" eb="19">
      <t>ドド</t>
    </rPh>
    <rPh sb="20" eb="23">
      <t>シホコウ</t>
    </rPh>
    <rPh sb="23" eb="28">
      <t>サギョウシュニンシャ</t>
    </rPh>
    <rPh sb="31" eb="35">
      <t>ケンチクブツナド</t>
    </rPh>
    <rPh sb="36" eb="38">
      <t>テッコツ</t>
    </rPh>
    <rPh sb="39" eb="41">
      <t>クミタ</t>
    </rPh>
    <rPh sb="42" eb="43">
      <t>ナド</t>
    </rPh>
    <rPh sb="43" eb="48">
      <t>サギョウシュニンシャ</t>
    </rPh>
    <rPh sb="57" eb="58">
      <t>ツクリ</t>
    </rPh>
    <rPh sb="59" eb="62">
      <t>コウサクブツ</t>
    </rPh>
    <rPh sb="63" eb="66">
      <t>カイタイナド</t>
    </rPh>
    <rPh sb="66" eb="71">
      <t>サギョウシュニンシャ</t>
    </rPh>
    <rPh sb="74" eb="79">
      <t>カタワクシホコウ</t>
    </rPh>
    <rPh sb="80" eb="82">
      <t>クミタ</t>
    </rPh>
    <rPh sb="83" eb="84">
      <t>ナド</t>
    </rPh>
    <rPh sb="84" eb="89">
      <t>サギョウシュニンシャ</t>
    </rPh>
    <rPh sb="98" eb="107">
      <t>キョウカセツナドサギョウシュニンシャ</t>
    </rPh>
    <rPh sb="110" eb="115">
      <t>コウキョウカセツナド</t>
    </rPh>
    <rPh sb="115" eb="120">
      <t>サギョウシュニンシャ</t>
    </rPh>
    <rPh sb="122" eb="126">
      <t>ギノウコウシュウ</t>
    </rPh>
    <rPh sb="126" eb="130">
      <t>ジュコウモウシコ</t>
    </rPh>
    <rPh sb="132" eb="133">
      <t>カン</t>
    </rPh>
    <rPh sb="135" eb="137">
      <t>ヨウシキ</t>
    </rPh>
    <phoneticPr fontId="1"/>
  </si>
  <si>
    <t>（受講資格に該当する業務を記載すること。）</t>
    <rPh sb="1" eb="5">
      <t>ジュコウシカク</t>
    </rPh>
    <rPh sb="6" eb="8">
      <t>ガイトウ</t>
    </rPh>
    <rPh sb="10" eb="12">
      <t>ギョウム</t>
    </rPh>
    <rPh sb="13" eb="15">
      <t>キサイ</t>
    </rPh>
    <phoneticPr fontId="1"/>
  </si>
  <si>
    <t>経験年月数が3年未満（ただし、2年以上であることが必要。）で、特定学科を卒業する等により受講資格を有する場合は、次の欄を記入し、卒業証書等の写しに事業主等の原本証明を受け、本申込書に添付してください。</t>
    <rPh sb="49" eb="50">
      <t>ユウ</t>
    </rPh>
    <rPh sb="83" eb="84">
      <t>ウ</t>
    </rPh>
    <rPh sb="86" eb="90">
      <t>ホンモウシコミショ</t>
    </rPh>
    <phoneticPr fontId="1"/>
  </si>
  <si>
    <t>受講科目の一部免除申請を行う場合、免除要件となる資格を証する書面の写しに、事業主等の原本証明を受け、本申込書に添付してください。</t>
    <rPh sb="0" eb="4">
      <t>ジュコウカモク</t>
    </rPh>
    <rPh sb="5" eb="11">
      <t>イチブメンジョシンセイ</t>
    </rPh>
    <rPh sb="12" eb="13">
      <t>オコ</t>
    </rPh>
    <rPh sb="14" eb="16">
      <t>バアイ</t>
    </rPh>
    <rPh sb="17" eb="21">
      <t>メンジョヨウケン</t>
    </rPh>
    <rPh sb="24" eb="26">
      <t>シカク</t>
    </rPh>
    <rPh sb="27" eb="28">
      <t>ショウ</t>
    </rPh>
    <rPh sb="30" eb="32">
      <t>ショメン</t>
    </rPh>
    <rPh sb="33" eb="34">
      <t>ウツ</t>
    </rPh>
    <rPh sb="37" eb="41">
      <t>ジギョウヌシナド</t>
    </rPh>
    <rPh sb="42" eb="46">
      <t>ゲンポンショウメイ</t>
    </rPh>
    <rPh sb="47" eb="48">
      <t>ウ</t>
    </rPh>
    <rPh sb="50" eb="54">
      <t>ホンモウシコミショ</t>
    </rPh>
    <rPh sb="55" eb="57">
      <t>テンプ</t>
    </rPh>
    <phoneticPr fontId="1"/>
  </si>
  <si>
    <t>この講習では、受講資格を有していることの証明が必要です。受講資格の内容は講習案内等を確認してください。</t>
    <rPh sb="12" eb="13">
      <t>ユウ</t>
    </rPh>
    <phoneticPr fontId="1"/>
  </si>
  <si>
    <t>別紙2</t>
    <rPh sb="0" eb="2">
      <t>ベッシ</t>
    </rPh>
    <phoneticPr fontId="1"/>
  </si>
  <si>
    <t>しない</t>
  </si>
  <si>
    <t>「③免除申請」</t>
    <rPh sb="2" eb="6">
      <t>メンジョシンセイ</t>
    </rPh>
    <phoneticPr fontId="1"/>
  </si>
  <si>
    <t>「②受講資格」</t>
    <rPh sb="2" eb="6">
      <t>ジュコウシカク</t>
    </rPh>
    <phoneticPr fontId="1"/>
  </si>
  <si>
    <t>②ーア欄</t>
    <rPh sb="3" eb="4">
      <t>ラン</t>
    </rPh>
    <phoneticPr fontId="1"/>
  </si>
  <si>
    <t>②ーイ欄</t>
    <rPh sb="3" eb="4">
      <t>ラン</t>
    </rPh>
    <phoneticPr fontId="1"/>
  </si>
  <si>
    <t>②ーウ欄　証明者の情報</t>
    <rPh sb="3" eb="4">
      <t>ラン</t>
    </rPh>
    <rPh sb="5" eb="8">
      <t>ショウメイシャ</t>
    </rPh>
    <rPh sb="9" eb="11">
      <t>ジョウホウ</t>
    </rPh>
    <phoneticPr fontId="1"/>
  </si>
  <si>
    <t>各項目入力後、「→（右矢印）」キーを押すと、次の入力項目に移動します。</t>
    <rPh sb="0" eb="6">
      <t>カクコウモクニュウリョクゴ</t>
    </rPh>
    <rPh sb="10" eb="13">
      <t>ミギヤジルシ</t>
    </rPh>
    <rPh sb="18" eb="19">
      <t>オ</t>
    </rPh>
    <rPh sb="22" eb="23">
      <t>ツギ</t>
    </rPh>
    <rPh sb="24" eb="28">
      <t>ニュウリョクコウモク</t>
    </rPh>
    <rPh sb="29" eb="31">
      <t>イドウ</t>
    </rPh>
    <phoneticPr fontId="1"/>
  </si>
  <si>
    <t>入力をやり直すときは、「←（左矢印）」キーを押すと１つ前に戻ります。</t>
    <rPh sb="0" eb="2">
      <t>ニュウリョク</t>
    </rPh>
    <rPh sb="5" eb="6">
      <t>ナオ</t>
    </rPh>
    <rPh sb="14" eb="17">
      <t>ヒダリヤジルシ</t>
    </rPh>
    <rPh sb="22" eb="23">
      <t>オ</t>
    </rPh>
    <rPh sb="27" eb="28">
      <t>マエ</t>
    </rPh>
    <rPh sb="29" eb="30">
      <t>モド</t>
    </rPh>
    <phoneticPr fontId="1"/>
  </si>
  <si>
    <t>作成年月日</t>
    <rPh sb="0" eb="5">
      <t>サクセイネンガッピ</t>
    </rPh>
    <phoneticPr fontId="1"/>
  </si>
  <si>
    <t>「一般（非会員）」は、そのままにしてください。</t>
    <rPh sb="1" eb="3">
      <t>イッパン</t>
    </rPh>
    <rPh sb="4" eb="7">
      <t>ヒカイイン</t>
    </rPh>
    <phoneticPr fontId="1"/>
  </si>
  <si>
    <t>入力項目は以上となります。</t>
    <rPh sb="0" eb="4">
      <t>ニュウリョクコウモク</t>
    </rPh>
    <rPh sb="5" eb="7">
      <t>イジョウ</t>
    </rPh>
    <phoneticPr fontId="1"/>
  </si>
  <si>
    <t>「受講申込書」を「受講申込書」sheetから印刷してください。</t>
    <rPh sb="1" eb="6">
      <t>ジュコウモウシコミショ</t>
    </rPh>
    <rPh sb="9" eb="11">
      <t>ジュコウ</t>
    </rPh>
    <rPh sb="11" eb="14">
      <t>モウシコミショ</t>
    </rPh>
    <rPh sb="22" eb="24">
      <t>インサツ</t>
    </rPh>
    <phoneticPr fontId="1"/>
  </si>
  <si>
    <t>証明は、事業主等の部長以上の役職者より証明を受けてください。
受講者本人が事業主の場合は、同社の部長以上の役職者や元請け等より証明を受けてください。自分自身での証明は、無効です。</t>
    <rPh sb="0" eb="2">
      <t>ショウメイ</t>
    </rPh>
    <rPh sb="4" eb="8">
      <t>ジギョウヌシナド</t>
    </rPh>
    <rPh sb="9" eb="13">
      <t>ブチョウイジョウ</t>
    </rPh>
    <rPh sb="14" eb="17">
      <t>ヤクショクシャ</t>
    </rPh>
    <rPh sb="19" eb="21">
      <t>ショウメイ</t>
    </rPh>
    <rPh sb="22" eb="23">
      <t>ウ</t>
    </rPh>
    <rPh sb="31" eb="36">
      <t>ジュコウシャホンニン</t>
    </rPh>
    <rPh sb="37" eb="40">
      <t>ジギョウヌシ</t>
    </rPh>
    <rPh sb="41" eb="43">
      <t>バアイ</t>
    </rPh>
    <rPh sb="45" eb="47">
      <t>ドウシャ</t>
    </rPh>
    <rPh sb="48" eb="52">
      <t>ブチョウイジョウ</t>
    </rPh>
    <rPh sb="53" eb="56">
      <t>ヤクショクシャ</t>
    </rPh>
    <rPh sb="57" eb="59">
      <t>モトウ</t>
    </rPh>
    <rPh sb="60" eb="61">
      <t>ナド</t>
    </rPh>
    <rPh sb="63" eb="65">
      <t>ショウメイ</t>
    </rPh>
    <rPh sb="66" eb="67">
      <t>ウ</t>
    </rPh>
    <rPh sb="74" eb="78">
      <t>ジブンジシン</t>
    </rPh>
    <rPh sb="80" eb="82">
      <t>ショウメイ</t>
    </rPh>
    <rPh sb="84" eb="86">
      <t>ムコウ</t>
    </rPh>
    <phoneticPr fontId="1"/>
  </si>
  <si>
    <t>・「受講者氏名」は、漢字などを略さずに戸籍登録されている正式な氏名を正確に記入してください。</t>
    <rPh sb="2" eb="5">
      <t>ジュコウシャ</t>
    </rPh>
    <rPh sb="5" eb="7">
      <t>シメイ</t>
    </rPh>
    <rPh sb="10" eb="12">
      <t>カンジ</t>
    </rPh>
    <rPh sb="15" eb="16">
      <t>リャク</t>
    </rPh>
    <rPh sb="19" eb="21">
      <t>コセキ</t>
    </rPh>
    <rPh sb="21" eb="23">
      <t>トウロク</t>
    </rPh>
    <rPh sb="28" eb="30">
      <t>セイシキ</t>
    </rPh>
    <rPh sb="31" eb="33">
      <t>シメイ</t>
    </rPh>
    <rPh sb="34" eb="36">
      <t>セイカク</t>
    </rPh>
    <rPh sb="37" eb="39">
      <t>キニュウ</t>
    </rPh>
    <phoneticPr fontId="1"/>
  </si>
  <si>
    <t>・住所は、富山県外の方は、必ず都道府県名から入力してください。</t>
    <rPh sb="1" eb="3">
      <t>ジュウショ</t>
    </rPh>
    <rPh sb="5" eb="9">
      <t>トヤマケンガイ</t>
    </rPh>
    <rPh sb="10" eb="11">
      <t>カタ</t>
    </rPh>
    <rPh sb="13" eb="14">
      <t>カナラ</t>
    </rPh>
    <rPh sb="15" eb="20">
      <t>トドウフケンメイ</t>
    </rPh>
    <rPh sb="22" eb="24">
      <t>ニュウリョク</t>
    </rPh>
    <phoneticPr fontId="1"/>
  </si>
  <si>
    <t>・「旧姓」又は「通称」の併記を希望される場合には、「する」を選択してください。</t>
    <rPh sb="2" eb="4">
      <t>キュウセイ</t>
    </rPh>
    <rPh sb="5" eb="6">
      <t>マタ</t>
    </rPh>
    <rPh sb="8" eb="10">
      <t>ツウショウ</t>
    </rPh>
    <rPh sb="12" eb="14">
      <t>ヘイキ</t>
    </rPh>
    <rPh sb="15" eb="17">
      <t>キボウ</t>
    </rPh>
    <rPh sb="20" eb="22">
      <t>バアイ</t>
    </rPh>
    <rPh sb="30" eb="32">
      <t>センタク</t>
    </rPh>
    <phoneticPr fontId="1"/>
  </si>
  <si>
    <t>②ーア欄の業務に従事していた経験期間及び経験年月数を入力してください。</t>
    <rPh sb="3" eb="4">
      <t>ラン</t>
    </rPh>
    <rPh sb="5" eb="7">
      <t>ギョウム</t>
    </rPh>
    <rPh sb="8" eb="10">
      <t>ジュウジ</t>
    </rPh>
    <rPh sb="14" eb="18">
      <t>ケイケンキカン</t>
    </rPh>
    <rPh sb="18" eb="19">
      <t>オヨ</t>
    </rPh>
    <rPh sb="20" eb="22">
      <t>ケイケン</t>
    </rPh>
    <rPh sb="22" eb="24">
      <t>ネンゲツ</t>
    </rPh>
    <rPh sb="24" eb="25">
      <t>スウ</t>
    </rPh>
    <rPh sb="26" eb="28">
      <t>ニュウリョク</t>
    </rPh>
    <phoneticPr fontId="1"/>
  </si>
  <si>
    <t>次の業務に従事していた経験期間及び経験年月数は②-イ欄に入力してください。</t>
    <rPh sb="0" eb="1">
      <t>ツギ</t>
    </rPh>
    <rPh sb="2" eb="4">
      <t>ギョウム</t>
    </rPh>
    <rPh sb="5" eb="7">
      <t>ジュウジ</t>
    </rPh>
    <rPh sb="11" eb="15">
      <t>ケイケンキカン</t>
    </rPh>
    <rPh sb="15" eb="16">
      <t>オヨ</t>
    </rPh>
    <rPh sb="17" eb="19">
      <t>ケイケン</t>
    </rPh>
    <rPh sb="19" eb="21">
      <t>ネンゲツ</t>
    </rPh>
    <rPh sb="21" eb="22">
      <t>スウ</t>
    </rPh>
    <rPh sb="26" eb="27">
      <t>ラン</t>
    </rPh>
    <rPh sb="28" eb="30">
      <t>ニュウリョク</t>
    </rPh>
    <phoneticPr fontId="1"/>
  </si>
  <si>
    <t>「②-イ」の経験年月数が3年0ケ月以上ある場合は、入力は不要です。</t>
    <rPh sb="9" eb="10">
      <t>ツキ</t>
    </rPh>
    <rPh sb="13" eb="14">
      <t>ネン</t>
    </rPh>
    <rPh sb="16" eb="17">
      <t>ゲツ</t>
    </rPh>
    <rPh sb="17" eb="19">
      <t>イジョウ</t>
    </rPh>
    <rPh sb="21" eb="23">
      <t>バアイ</t>
    </rPh>
    <rPh sb="25" eb="27">
      <t>ニュウリョク</t>
    </rPh>
    <rPh sb="28" eb="30">
      <t>フヨウ</t>
    </rPh>
    <phoneticPr fontId="1"/>
  </si>
  <si>
    <t>受講者が建災防富山県支部の会員事業場（1号会員）の役員又は労働者である場合は「会員」を選択してください。</t>
    <rPh sb="0" eb="3">
      <t>ジュコウシャ</t>
    </rPh>
    <rPh sb="4" eb="7">
      <t>ケンサイボウ</t>
    </rPh>
    <rPh sb="7" eb="12">
      <t>トヤマケンシブ</t>
    </rPh>
    <rPh sb="13" eb="15">
      <t>カイイン</t>
    </rPh>
    <rPh sb="15" eb="18">
      <t>ジギョウバ</t>
    </rPh>
    <rPh sb="20" eb="23">
      <t>ゴウカイイン</t>
    </rPh>
    <rPh sb="25" eb="27">
      <t>ヤクイン</t>
    </rPh>
    <rPh sb="27" eb="28">
      <t>マタ</t>
    </rPh>
    <rPh sb="29" eb="32">
      <t>ロウドウシャ</t>
    </rPh>
    <rPh sb="35" eb="37">
      <t>バアイ</t>
    </rPh>
    <rPh sb="39" eb="41">
      <t>カイイン</t>
    </rPh>
    <rPh sb="43" eb="45">
      <t>センタク</t>
    </rPh>
    <phoneticPr fontId="1"/>
  </si>
  <si>
    <t>受講料等のお支払いに対し、適格請求書等保存方式（インボイス）に該当する領収証を発行します。</t>
    <phoneticPr fontId="1"/>
  </si>
  <si>
    <t>領収証に記載する「宛名」を選択してください。</t>
    <phoneticPr fontId="1"/>
  </si>
  <si>
    <t>　富山県内の方は、県名のみ省略が可能です。</t>
    <rPh sb="1" eb="5">
      <t>トヤマケンナイ</t>
    </rPh>
    <rPh sb="6" eb="7">
      <t>カタ</t>
    </rPh>
    <rPh sb="9" eb="11">
      <t>ケンメイ</t>
    </rPh>
    <rPh sb="13" eb="15">
      <t>ショウリャク</t>
    </rPh>
    <rPh sb="16" eb="18">
      <t>カノウ</t>
    </rPh>
    <phoneticPr fontId="1"/>
  </si>
  <si>
    <t>・旧姓等の併記を「する」方は、併記する「氏名」を入力してください。</t>
    <rPh sb="1" eb="4">
      <t>キュウセイナド</t>
    </rPh>
    <rPh sb="5" eb="7">
      <t>ヘイキ</t>
    </rPh>
    <rPh sb="12" eb="13">
      <t>カタ</t>
    </rPh>
    <rPh sb="15" eb="17">
      <t>ヘイキ</t>
    </rPh>
    <rPh sb="20" eb="22">
      <t>シメイ</t>
    </rPh>
    <rPh sb="24" eb="26">
      <t>ニュウリョク</t>
    </rPh>
    <phoneticPr fontId="1"/>
  </si>
  <si>
    <t>入力の例：３年１０ケ月</t>
    <rPh sb="0" eb="2">
      <t>ニュウリョク</t>
    </rPh>
    <rPh sb="3" eb="4">
      <t>レイ</t>
    </rPh>
    <rPh sb="6" eb="7">
      <t>ネン</t>
    </rPh>
    <rPh sb="10" eb="11">
      <t>ゲツ</t>
    </rPh>
    <phoneticPr fontId="1"/>
  </si>
  <si>
    <t>なお、受講申込書に卒業したこと等を証明する書類を別途添付してください。</t>
    <rPh sb="3" eb="8">
      <t>ジュコウモウシコミショ</t>
    </rPh>
    <rPh sb="9" eb="11">
      <t>ソツギョウ</t>
    </rPh>
    <rPh sb="15" eb="16">
      <t>ナド</t>
    </rPh>
    <phoneticPr fontId="1"/>
  </si>
  <si>
    <t>・対象の資格をお持ちで、講習科目の受講の一部免除を希望される方のみ入力してください。</t>
    <rPh sb="1" eb="3">
      <t>タイショウ</t>
    </rPh>
    <rPh sb="4" eb="6">
      <t>シカク</t>
    </rPh>
    <rPh sb="8" eb="9">
      <t>モ</t>
    </rPh>
    <rPh sb="12" eb="16">
      <t>コウシュウカモク</t>
    </rPh>
    <rPh sb="17" eb="19">
      <t>ジュコウ</t>
    </rPh>
    <rPh sb="20" eb="22">
      <t>イチブ</t>
    </rPh>
    <rPh sb="22" eb="24">
      <t>メンジョ</t>
    </rPh>
    <rPh sb="25" eb="27">
      <t>キボウ</t>
    </rPh>
    <rPh sb="30" eb="31">
      <t>カタ</t>
    </rPh>
    <rPh sb="33" eb="35">
      <t>ニュウリョク</t>
    </rPh>
    <phoneticPr fontId="1"/>
  </si>
  <si>
    <t>　講習科目の受講の一部免除を希望される方は「区分」を選択し、「資格等の名称」をご入力ください。</t>
    <rPh sb="1" eb="3">
      <t>コウシュウ</t>
    </rPh>
    <rPh sb="3" eb="5">
      <t>カモク</t>
    </rPh>
    <rPh sb="6" eb="8">
      <t>ジュコウ</t>
    </rPh>
    <rPh sb="9" eb="13">
      <t>イチブメンジョ</t>
    </rPh>
    <rPh sb="14" eb="16">
      <t>キボウ</t>
    </rPh>
    <rPh sb="19" eb="20">
      <t>カタ</t>
    </rPh>
    <rPh sb="22" eb="24">
      <t>クブン</t>
    </rPh>
    <rPh sb="26" eb="28">
      <t>センタク</t>
    </rPh>
    <rPh sb="31" eb="34">
      <t>シカクナド</t>
    </rPh>
    <rPh sb="35" eb="37">
      <t>メイショウ</t>
    </rPh>
    <rPh sb="40" eb="42">
      <t>ニュウリョク</t>
    </rPh>
    <phoneticPr fontId="1"/>
  </si>
  <si>
    <t>・免除申請をされる方は、申込時に資格証等の写しに原本証明を行なった物を付けてください。</t>
    <rPh sb="1" eb="5">
      <t>メンジョシンセイ</t>
    </rPh>
    <rPh sb="9" eb="10">
      <t>カタ</t>
    </rPh>
    <rPh sb="12" eb="15">
      <t>モウシコミジ</t>
    </rPh>
    <rPh sb="16" eb="18">
      <t>シカク</t>
    </rPh>
    <rPh sb="18" eb="19">
      <t>ショウ</t>
    </rPh>
    <rPh sb="19" eb="20">
      <t>ナド</t>
    </rPh>
    <rPh sb="21" eb="22">
      <t>ウツ</t>
    </rPh>
    <rPh sb="24" eb="28">
      <t>ゲンポンショウメイ</t>
    </rPh>
    <rPh sb="29" eb="30">
      <t>オコ</t>
    </rPh>
    <rPh sb="33" eb="34">
      <t>モノ</t>
    </rPh>
    <rPh sb="35" eb="36">
      <t>ツ</t>
    </rPh>
    <phoneticPr fontId="1"/>
  </si>
  <si>
    <t>連絡先担当者に関する次の事項を入力してください。</t>
    <rPh sb="0" eb="3">
      <t>レンラクサキ</t>
    </rPh>
    <rPh sb="3" eb="6">
      <t>タントウシャ</t>
    </rPh>
    <rPh sb="7" eb="8">
      <t>カン</t>
    </rPh>
    <rPh sb="10" eb="11">
      <t>ツギ</t>
    </rPh>
    <rPh sb="12" eb="14">
      <t>ジコウ</t>
    </rPh>
    <rPh sb="15" eb="17">
      <t>ニュウリョク</t>
    </rPh>
    <phoneticPr fontId="1"/>
  </si>
  <si>
    <t>「通称名」</t>
    <rPh sb="1" eb="3">
      <t>ツウショウ</t>
    </rPh>
    <rPh sb="3" eb="4">
      <t>メイ</t>
    </rPh>
    <phoneticPr fontId="1"/>
  </si>
  <si>
    <t>「通称名」の場合・・・</t>
    <rPh sb="1" eb="3">
      <t>ツウショウ</t>
    </rPh>
    <rPh sb="3" eb="4">
      <t>メイ</t>
    </rPh>
    <rPh sb="6" eb="8">
      <t>バアイ</t>
    </rPh>
    <phoneticPr fontId="1"/>
  </si>
  <si>
    <t>市区町村に届け出た「通称名」が記載されている公的文書。</t>
    <rPh sb="0" eb="4">
      <t>シクチョウソン</t>
    </rPh>
    <rPh sb="5" eb="6">
      <t>トド</t>
    </rPh>
    <rPh sb="7" eb="8">
      <t>デ</t>
    </rPh>
    <rPh sb="10" eb="12">
      <t>ツウショウ</t>
    </rPh>
    <rPh sb="12" eb="13">
      <t>メイ</t>
    </rPh>
    <rPh sb="15" eb="17">
      <t>キサイ</t>
    </rPh>
    <rPh sb="22" eb="26">
      <t>コウテキブンショ</t>
    </rPh>
    <phoneticPr fontId="1"/>
  </si>
  <si>
    <t>・併記を希望しない方は、次の項目へお進みください。</t>
    <rPh sb="1" eb="3">
      <t>ヘイキ</t>
    </rPh>
    <rPh sb="4" eb="6">
      <t>キボウ</t>
    </rPh>
    <rPh sb="9" eb="10">
      <t>カタ</t>
    </rPh>
    <rPh sb="12" eb="13">
      <t>ツギ</t>
    </rPh>
    <rPh sb="14" eb="16">
      <t>コウモク</t>
    </rPh>
    <rPh sb="18" eb="19">
      <t>スス</t>
    </rPh>
    <phoneticPr fontId="1"/>
  </si>
  <si>
    <t>この欄に入力なくても、申込書を印刷した後、ゴム判を押印することも可能です。</t>
    <rPh sb="2" eb="3">
      <t>ラン</t>
    </rPh>
    <rPh sb="4" eb="6">
      <t>ニュウリョク</t>
    </rPh>
    <rPh sb="11" eb="14">
      <t>モウシコミショ</t>
    </rPh>
    <rPh sb="15" eb="17">
      <t>インサツ</t>
    </rPh>
    <rPh sb="19" eb="20">
      <t>アト</t>
    </rPh>
    <rPh sb="23" eb="24">
      <t>ハン</t>
    </rPh>
    <rPh sb="25" eb="27">
      <t>オウイン</t>
    </rPh>
    <rPh sb="32" eb="34">
      <t>カノウ</t>
    </rPh>
    <phoneticPr fontId="1"/>
  </si>
  <si>
    <t>特定学科又は訓練等を修めている方は、経験年月数が2年以上3年未満でも受講することが可能です。この要件で受講を希望される方のみ、次の欄を入力してください。</t>
    <rPh sb="21" eb="22">
      <t>ゲツ</t>
    </rPh>
    <rPh sb="34" eb="36">
      <t>ジュコウ</t>
    </rPh>
    <rPh sb="41" eb="43">
      <t>カノウ</t>
    </rPh>
    <rPh sb="48" eb="50">
      <t>ヨウケン</t>
    </rPh>
    <rPh sb="51" eb="53">
      <t>ジュコウ</t>
    </rPh>
    <rPh sb="54" eb="56">
      <t>キボウ</t>
    </rPh>
    <rPh sb="59" eb="60">
      <t>カタ</t>
    </rPh>
    <rPh sb="63" eb="64">
      <t>ツギ</t>
    </rPh>
    <rPh sb="65" eb="66">
      <t>ラン</t>
    </rPh>
    <rPh sb="67" eb="69">
      <t>ニュウリョク</t>
    </rPh>
    <phoneticPr fontId="1"/>
  </si>
  <si>
    <t>いずれの場合も印刷後、「証明者」の印を捺印ください。</t>
    <rPh sb="4" eb="6">
      <t>バアイ</t>
    </rPh>
    <rPh sb="7" eb="10">
      <t>インサツゴ</t>
    </rPh>
    <rPh sb="12" eb="15">
      <t>ショウメイシャ</t>
    </rPh>
    <rPh sb="17" eb="18">
      <t>イン</t>
    </rPh>
    <rPh sb="19" eb="21">
      <t>ナツイン</t>
    </rPh>
    <phoneticPr fontId="1"/>
  </si>
  <si>
    <t>・住所の郵便番号を入力してください。</t>
    <rPh sb="1" eb="3">
      <t>ジュウショ</t>
    </rPh>
    <rPh sb="4" eb="8">
      <t>ユウビンバンゴウ</t>
    </rPh>
    <rPh sb="9" eb="11">
      <t>ニュウリョク</t>
    </rPh>
    <phoneticPr fontId="1"/>
  </si>
  <si>
    <t>こちらは、建設業労働災害防止協会富山県支部が実施する次の講習の受講申込書作成画面です。</t>
    <rPh sb="5" eb="16">
      <t>ケンセツギョウロウドウサイガイボウシキョウカイ</t>
    </rPh>
    <rPh sb="16" eb="21">
      <t>トヤマケンシブ</t>
    </rPh>
    <rPh sb="22" eb="24">
      <t>ジッシ</t>
    </rPh>
    <rPh sb="26" eb="27">
      <t>ツギ</t>
    </rPh>
    <rPh sb="28" eb="30">
      <t>コウシュウ</t>
    </rPh>
    <rPh sb="31" eb="33">
      <t>ジュコウ</t>
    </rPh>
    <rPh sb="33" eb="36">
      <t>モウシコミショ</t>
    </rPh>
    <rPh sb="36" eb="38">
      <t>サクセイ</t>
    </rPh>
    <rPh sb="38" eb="40">
      <t>ガメン</t>
    </rPh>
    <phoneticPr fontId="1"/>
  </si>
  <si>
    <t>上記以外の講習では使用できません。</t>
    <rPh sb="0" eb="4">
      <t>ジョウキイガイ</t>
    </rPh>
    <rPh sb="5" eb="7">
      <t>コウシュウ</t>
    </rPh>
    <rPh sb="9" eb="11">
      <t>シヨウ</t>
    </rPh>
    <phoneticPr fontId="1"/>
  </si>
  <si>
    <t>作成手順は次のとおりです。</t>
    <rPh sb="0" eb="4">
      <t>サクセイテジュン</t>
    </rPh>
    <rPh sb="5" eb="6">
      <t>ツギ</t>
    </rPh>
    <phoneticPr fontId="1"/>
  </si>
  <si>
    <t>「情報入力」sheetに必要項目を入力してください。</t>
    <rPh sb="1" eb="5">
      <t>ジョウホウニュウリョク</t>
    </rPh>
    <rPh sb="12" eb="16">
      <t>ヒツヨウコウモク</t>
    </rPh>
    <rPh sb="17" eb="19">
      <t>ニュウリョク</t>
    </rPh>
    <phoneticPr fontId="1"/>
  </si>
  <si>
    <t>印刷した受講申込書に事業主等の証明（記名・押印又は署名）を受けてください。</t>
    <rPh sb="0" eb="2">
      <t>インサツ</t>
    </rPh>
    <rPh sb="4" eb="9">
      <t>ジュコウモウシコミショ</t>
    </rPh>
    <rPh sb="10" eb="14">
      <t>ジギョウヌシナド</t>
    </rPh>
    <rPh sb="15" eb="17">
      <t>ショウメイ</t>
    </rPh>
    <rPh sb="18" eb="20">
      <t>キメイ</t>
    </rPh>
    <rPh sb="21" eb="23">
      <t>オウイン</t>
    </rPh>
    <rPh sb="23" eb="24">
      <t>マタ</t>
    </rPh>
    <rPh sb="25" eb="27">
      <t>ショメイ</t>
    </rPh>
    <rPh sb="29" eb="30">
      <t>ウ</t>
    </rPh>
    <phoneticPr fontId="1"/>
  </si>
  <si>
    <t>次の各項目を「入力」又は「選択」してください。</t>
    <rPh sb="0" eb="1">
      <t>ツギ</t>
    </rPh>
    <rPh sb="2" eb="5">
      <t>カクコウモク</t>
    </rPh>
    <rPh sb="7" eb="9">
      <t>ニュウリョク</t>
    </rPh>
    <rPh sb="10" eb="11">
      <t>マタ</t>
    </rPh>
    <rPh sb="13" eb="15">
      <t>センタク</t>
    </rPh>
    <phoneticPr fontId="1"/>
  </si>
  <si>
    <t>・申込書作成年月日</t>
    <rPh sb="1" eb="4">
      <t>モウシコミショ</t>
    </rPh>
    <rPh sb="4" eb="6">
      <t>サクセイ</t>
    </rPh>
    <rPh sb="6" eb="9">
      <t>ネンガッピ</t>
    </rPh>
    <phoneticPr fontId="1"/>
  </si>
  <si>
    <t>←選択</t>
    <rPh sb="1" eb="3">
      <t>センタク</t>
    </rPh>
    <phoneticPr fontId="1"/>
  </si>
  <si>
    <t>　パソコンに登録されていない場合は、印刷後、手書きで正しい漢字などを記載してください。</t>
    <rPh sb="14" eb="16">
      <t>バアイ</t>
    </rPh>
    <rPh sb="18" eb="21">
      <t>インサツゴ</t>
    </rPh>
    <rPh sb="26" eb="27">
      <t>タダ</t>
    </rPh>
    <rPh sb="29" eb="31">
      <t>カンジ</t>
    </rPh>
    <rPh sb="34" eb="36">
      <t>キサイ</t>
    </rPh>
    <phoneticPr fontId="1"/>
  </si>
  <si>
    <t>・外国籍者の氏名は「在留カード」等に記載されている氏名を入力してください。</t>
    <rPh sb="1" eb="5">
      <t>ガイコクセキシャ</t>
    </rPh>
    <rPh sb="6" eb="8">
      <t>シメイ</t>
    </rPh>
    <rPh sb="10" eb="12">
      <t>ザイリュウ</t>
    </rPh>
    <rPh sb="16" eb="17">
      <t>ナド</t>
    </rPh>
    <rPh sb="18" eb="20">
      <t>キサイ</t>
    </rPh>
    <rPh sb="25" eb="27">
      <t>シメイ</t>
    </rPh>
    <rPh sb="28" eb="30">
      <t>ニュウリョク</t>
    </rPh>
    <phoneticPr fontId="1"/>
  </si>
  <si>
    <t>修了証には戸籍登録されている正式な氏名の他、「旧姓」又は「通称名」の併記が可能です。</t>
    <rPh sb="5" eb="9">
      <t>コセキトウロク</t>
    </rPh>
    <phoneticPr fontId="1"/>
  </si>
  <si>
    <t>過去の戸籍上の姓</t>
    <rPh sb="0" eb="2">
      <t>カコ</t>
    </rPh>
    <rPh sb="3" eb="6">
      <t>コセキジョウ</t>
    </rPh>
    <rPh sb="7" eb="8">
      <t>セイ</t>
    </rPh>
    <phoneticPr fontId="1"/>
  </si>
  <si>
    <t>経験年月数</t>
    <rPh sb="0" eb="2">
      <t>ケイケン</t>
    </rPh>
    <rPh sb="2" eb="4">
      <t>ネンゲツ</t>
    </rPh>
    <rPh sb="4" eb="5">
      <t>スウ</t>
    </rPh>
    <phoneticPr fontId="1"/>
  </si>
  <si>
    <t>受講料等のお支払い時に、適格請求書（インボイス）に該当する領収証を発行します。</t>
    <rPh sb="9" eb="10">
      <t>ジ</t>
    </rPh>
    <phoneticPr fontId="1"/>
  </si>
  <si>
    <t>①</t>
    <phoneticPr fontId="1"/>
  </si>
  <si>
    <t>受講申込書</t>
    <rPh sb="0" eb="5">
      <t>ジュコウモウシコミショ</t>
    </rPh>
    <phoneticPr fontId="1"/>
  </si>
  <si>
    <t>②</t>
    <phoneticPr fontId="1"/>
  </si>
  <si>
    <t>証明写真１枚</t>
    <rPh sb="0" eb="4">
      <t>ショウメイシャシン</t>
    </rPh>
    <rPh sb="5" eb="6">
      <t>マイ</t>
    </rPh>
    <phoneticPr fontId="1"/>
  </si>
  <si>
    <t>③</t>
    <phoneticPr fontId="1"/>
  </si>
  <si>
    <t>作業主任者技能講習受講申込書</t>
    <rPh sb="0" eb="9">
      <t>サギョウシュニンシャギノウコウシュウ</t>
    </rPh>
    <rPh sb="9" eb="14">
      <t>ジュコウモウシコミショ</t>
    </rPh>
    <phoneticPr fontId="1"/>
  </si>
  <si>
    <t>受講者本人が事業主である場合は、自身の経験年月数等を自分で証明することはできませんので、元請けや所属事業場の部長以上の役員等から証明を受けてください。</t>
    <phoneticPr fontId="1"/>
  </si>
  <si>
    <t>注意事項</t>
    <rPh sb="0" eb="4">
      <t>チュウイジコウ</t>
    </rPh>
    <phoneticPr fontId="1"/>
  </si>
  <si>
    <t>建災防富山県支部では証明できません。</t>
    <phoneticPr fontId="1"/>
  </si>
  <si>
    <t>　「②受講資格」欄に受講資格の証明が無い場合は受付けできません。</t>
    <phoneticPr fontId="1"/>
  </si>
  <si>
    <t>　「証明年月日」、「会社名」、「証明者の役職・氏名」等に漏れがないようご注意ください。</t>
    <phoneticPr fontId="1"/>
  </si>
  <si>
    <t>　受講希望者１名につき、１枚作成してください。</t>
    <rPh sb="1" eb="6">
      <t>ジュコウキボウシャ</t>
    </rPh>
    <rPh sb="7" eb="8">
      <t>メイ</t>
    </rPh>
    <rPh sb="13" eb="16">
      <t>マイサクセイ</t>
    </rPh>
    <phoneticPr fontId="1"/>
  </si>
  <si>
    <t>・大きさ（縦３０ｍｍ、横２４ｍｍ）</t>
    <rPh sb="1" eb="2">
      <t>オオ</t>
    </rPh>
    <rPh sb="5" eb="6">
      <t>タテ</t>
    </rPh>
    <rPh sb="11" eb="12">
      <t>ヨコ</t>
    </rPh>
    <phoneticPr fontId="1"/>
  </si>
  <si>
    <t>・背景無地、正面、上三分身（胸から上）、脱帽、サングラス不可、6ヶ月以内に撮影した物。</t>
    <phoneticPr fontId="1"/>
  </si>
  <si>
    <t>・写真の裏面に受講者氏名（フルネーム）を記載してください。</t>
    <phoneticPr fontId="1"/>
  </si>
  <si>
    <t>・写真に写っている方の容姿を補正や加工しないでください。</t>
    <phoneticPr fontId="1"/>
  </si>
  <si>
    <t>④</t>
    <phoneticPr fontId="1"/>
  </si>
  <si>
    <t>受講料・テキスト代</t>
    <rPh sb="0" eb="3">
      <t>ジュコウリョウ</t>
    </rPh>
    <rPh sb="8" eb="9">
      <t>ダイ</t>
    </rPh>
    <phoneticPr fontId="1"/>
  </si>
  <si>
    <t>「基本説明」</t>
    <rPh sb="1" eb="5">
      <t>キホンセツメイ</t>
    </rPh>
    <phoneticPr fontId="1"/>
  </si>
  <si>
    <t>情報入力</t>
    <rPh sb="0" eb="4">
      <t>ジョウホウニュウリョク</t>
    </rPh>
    <phoneticPr fontId="1"/>
  </si>
  <si>
    <t>なお、受講申込書に添付することが必要な書類は、「申込時に必要なもの」sheetをご確認ください。</t>
    <rPh sb="3" eb="8">
      <t>ジュコウモウシコミショ</t>
    </rPh>
    <rPh sb="9" eb="11">
      <t>テンプ</t>
    </rPh>
    <rPh sb="16" eb="18">
      <t>ヒツヨウ</t>
    </rPh>
    <rPh sb="19" eb="21">
      <t>ショルイ</t>
    </rPh>
    <rPh sb="24" eb="26">
      <t>モウシコ</t>
    </rPh>
    <rPh sb="26" eb="27">
      <t>ジ</t>
    </rPh>
    <rPh sb="28" eb="30">
      <t>ヒツヨウ</t>
    </rPh>
    <rPh sb="41" eb="43">
      <t>カクニン</t>
    </rPh>
    <phoneticPr fontId="1"/>
  </si>
  <si>
    <t>「申込時に必要な物」についてはこちらをご確認ください。</t>
    <rPh sb="1" eb="3">
      <t>モウシコ</t>
    </rPh>
    <rPh sb="3" eb="4">
      <t>ジ</t>
    </rPh>
    <rPh sb="5" eb="7">
      <t>ヒツヨウ</t>
    </rPh>
    <rPh sb="8" eb="9">
      <t>モノ</t>
    </rPh>
    <rPh sb="20" eb="22">
      <t>カクニン</t>
    </rPh>
    <phoneticPr fontId="1"/>
  </si>
  <si>
    <t>「旧姓」又は「通称名」の併記を希望される方</t>
    <rPh sb="1" eb="3">
      <t>キュウセイ</t>
    </rPh>
    <rPh sb="4" eb="5">
      <t>マタ</t>
    </rPh>
    <rPh sb="7" eb="9">
      <t>ツウショウ</t>
    </rPh>
    <rPh sb="9" eb="10">
      <t>メイ</t>
    </rPh>
    <rPh sb="12" eb="14">
      <t>ヘイキ</t>
    </rPh>
    <rPh sb="15" eb="17">
      <t>キボウ</t>
    </rPh>
    <rPh sb="20" eb="21">
      <t>カタ</t>
    </rPh>
    <phoneticPr fontId="1"/>
  </si>
  <si>
    <t>「旧姓」・・・</t>
    <phoneticPr fontId="1"/>
  </si>
  <si>
    <t>「戸籍抄本」や旧姓が記載されている「住民票」又は「自動車運転免許証」等</t>
    <rPh sb="1" eb="5">
      <t>コセキショウホン</t>
    </rPh>
    <rPh sb="7" eb="9">
      <t>キュウセイ</t>
    </rPh>
    <rPh sb="10" eb="12">
      <t>キサイ</t>
    </rPh>
    <rPh sb="18" eb="21">
      <t>ジュウミンヒョウ</t>
    </rPh>
    <rPh sb="22" eb="23">
      <t>マタ</t>
    </rPh>
    <rPh sb="25" eb="28">
      <t>ジドウシャ</t>
    </rPh>
    <rPh sb="28" eb="30">
      <t>ウンテン</t>
    </rPh>
    <rPh sb="30" eb="33">
      <t>メンキョショウ</t>
    </rPh>
    <rPh sb="34" eb="35">
      <t>ナド</t>
    </rPh>
    <phoneticPr fontId="1"/>
  </si>
  <si>
    <t>「通称名」・・・</t>
    <rPh sb="1" eb="3">
      <t>ツウショウ</t>
    </rPh>
    <rPh sb="3" eb="4">
      <t>メイ</t>
    </rPh>
    <phoneticPr fontId="1"/>
  </si>
  <si>
    <t>通称を併記する場合、住民基本台帳に基づき次の物が必要です。</t>
    <rPh sb="0" eb="2">
      <t>ツウショウ</t>
    </rPh>
    <rPh sb="3" eb="5">
      <t>ヘイキ</t>
    </rPh>
    <rPh sb="7" eb="9">
      <t>バアイ</t>
    </rPh>
    <rPh sb="10" eb="16">
      <t>ジュウミンキホンダイチョウ</t>
    </rPh>
    <rPh sb="17" eb="18">
      <t>モト</t>
    </rPh>
    <rPh sb="20" eb="21">
      <t>ツギ</t>
    </rPh>
    <rPh sb="22" eb="23">
      <t>モノ</t>
    </rPh>
    <rPh sb="24" eb="26">
      <t>ヒツヨウ</t>
    </rPh>
    <phoneticPr fontId="1"/>
  </si>
  <si>
    <t>市区町村に届け出た「通称」が記載されている公的文書。</t>
    <rPh sb="0" eb="4">
      <t>シクチョウソン</t>
    </rPh>
    <rPh sb="5" eb="6">
      <t>トド</t>
    </rPh>
    <rPh sb="7" eb="8">
      <t>デ</t>
    </rPh>
    <rPh sb="10" eb="12">
      <t>ツウショウ</t>
    </rPh>
    <rPh sb="14" eb="16">
      <t>キサイ</t>
    </rPh>
    <rPh sb="21" eb="25">
      <t>コウテキブンショ</t>
    </rPh>
    <phoneticPr fontId="1"/>
  </si>
  <si>
    <t>⑤</t>
    <phoneticPr fontId="1"/>
  </si>
  <si>
    <t>受講科目の一部免除の対象となる方については、受講を希望される講習の案内ページをご確認ください。（外部リンク）</t>
    <rPh sb="0" eb="4">
      <t>ジュコウカモク</t>
    </rPh>
    <rPh sb="5" eb="9">
      <t>イチブメンジョ</t>
    </rPh>
    <rPh sb="10" eb="12">
      <t>タイショウ</t>
    </rPh>
    <rPh sb="15" eb="16">
      <t>カタ</t>
    </rPh>
    <rPh sb="22" eb="24">
      <t>ジュコウ</t>
    </rPh>
    <rPh sb="25" eb="27">
      <t>キボウ</t>
    </rPh>
    <rPh sb="30" eb="32">
      <t>コウシュウ</t>
    </rPh>
    <rPh sb="33" eb="35">
      <t>アンナイ</t>
    </rPh>
    <rPh sb="40" eb="42">
      <t>カクニン</t>
    </rPh>
    <rPh sb="48" eb="50">
      <t>ガイブ</t>
    </rPh>
    <phoneticPr fontId="1"/>
  </si>
  <si>
    <t>「受講資格」は、受講を希望される講習の案内ページをご確認ください。（外部リンク）</t>
    <rPh sb="1" eb="5">
      <t>ジュコウシカク</t>
    </rPh>
    <rPh sb="8" eb="10">
      <t>ジュコウ</t>
    </rPh>
    <rPh sb="11" eb="13">
      <t>キボウ</t>
    </rPh>
    <rPh sb="16" eb="18">
      <t>コウシュウ</t>
    </rPh>
    <rPh sb="19" eb="21">
      <t>アンナイ</t>
    </rPh>
    <rPh sb="26" eb="28">
      <t>カクニン</t>
    </rPh>
    <rPh sb="34" eb="36">
      <t>ガイブ</t>
    </rPh>
    <phoneticPr fontId="1"/>
  </si>
  <si>
    <t>　証明には、代表取締役、支店長等の部長以上の役職者の「記名及び押印」または「署名」が必要です。</t>
    <phoneticPr fontId="1"/>
  </si>
  <si>
    <t>旧姓を併記する場合、次の物が必要です。</t>
    <rPh sb="0" eb="2">
      <t>キュウセイ</t>
    </rPh>
    <rPh sb="3" eb="5">
      <t>ヘイキ</t>
    </rPh>
    <rPh sb="7" eb="9">
      <t>バアイ</t>
    </rPh>
    <rPh sb="10" eb="11">
      <t>ツギ</t>
    </rPh>
    <rPh sb="12" eb="13">
      <t>モノ</t>
    </rPh>
    <rPh sb="14" eb="16">
      <t>ヒツヨウ</t>
    </rPh>
    <phoneticPr fontId="1"/>
  </si>
  <si>
    <t>－年</t>
    <rPh sb="1" eb="2">
      <t>ネン</t>
    </rPh>
    <phoneticPr fontId="1"/>
  </si>
  <si>
    <t>－月</t>
    <rPh sb="1" eb="2">
      <t>ツキ</t>
    </rPh>
    <phoneticPr fontId="1"/>
  </si>
  <si>
    <t>－日</t>
    <rPh sb="1" eb="2">
      <t>ヒ</t>
    </rPh>
    <phoneticPr fontId="1"/>
  </si>
  <si>
    <t>18歳になった年月日</t>
    <rPh sb="2" eb="3">
      <t>サイ</t>
    </rPh>
    <rPh sb="7" eb="10">
      <t>ネンガッピ</t>
    </rPh>
    <phoneticPr fontId="1"/>
  </si>
  <si>
    <t>年</t>
    <rPh sb="0" eb="1">
      <t>ネン</t>
    </rPh>
    <phoneticPr fontId="1"/>
  </si>
  <si>
    <t>日</t>
    <rPh sb="0" eb="1">
      <t>ニチ</t>
    </rPh>
    <phoneticPr fontId="1"/>
  </si>
  <si>
    <t>18歳になった年月日</t>
    <rPh sb="2" eb="3">
      <t>サイ</t>
    </rPh>
    <rPh sb="7" eb="10">
      <t>ネンガッピ</t>
    </rPh>
    <phoneticPr fontId="1"/>
  </si>
  <si>
    <t>-</t>
    <phoneticPr fontId="1"/>
  </si>
  <si>
    <t>B　経験の終了年月日と満年齢</t>
    <rPh sb="2" eb="4">
      <t>ケイケン</t>
    </rPh>
    <rPh sb="5" eb="7">
      <t>シュウリョウ</t>
    </rPh>
    <rPh sb="7" eb="10">
      <t>ネンガッピ</t>
    </rPh>
    <rPh sb="11" eb="14">
      <t>マンネンレイ</t>
    </rPh>
    <phoneticPr fontId="1"/>
  </si>
  <si>
    <t>A　経験の開始年月日と満年齢</t>
    <rPh sb="2" eb="4">
      <t>ケイケン</t>
    </rPh>
    <rPh sb="5" eb="10">
      <t>カイシネンガッピ</t>
    </rPh>
    <rPh sb="11" eb="14">
      <t>マンネンレイ</t>
    </rPh>
    <phoneticPr fontId="1"/>
  </si>
  <si>
    <t>=</t>
    <phoneticPr fontId="1"/>
  </si>
  <si>
    <t>生年月日</t>
    <rPh sb="0" eb="4">
      <t>セイネンガッピ</t>
    </rPh>
    <phoneticPr fontId="1"/>
  </si>
  <si>
    <t>ア欄</t>
    <rPh sb="1" eb="2">
      <t>ラン</t>
    </rPh>
    <phoneticPr fontId="1"/>
  </si>
  <si>
    <t>（A）従事開始年月日</t>
    <rPh sb="3" eb="5">
      <t>ジュウジ</t>
    </rPh>
    <rPh sb="5" eb="7">
      <t>カイシ</t>
    </rPh>
    <rPh sb="7" eb="9">
      <t>ネンゲツ</t>
    </rPh>
    <rPh sb="9" eb="10">
      <t>ニチ</t>
    </rPh>
    <phoneticPr fontId="1"/>
  </si>
  <si>
    <t>（B）従事終了年月日</t>
    <rPh sb="3" eb="5">
      <t>ジュウジ</t>
    </rPh>
    <rPh sb="5" eb="9">
      <t>シュウリョウネンゲツ</t>
    </rPh>
    <rPh sb="9" eb="10">
      <t>ニチ</t>
    </rPh>
    <phoneticPr fontId="1"/>
  </si>
  <si>
    <t>イ欄</t>
    <rPh sb="1" eb="2">
      <t>ラン</t>
    </rPh>
    <phoneticPr fontId="1"/>
  </si>
  <si>
    <t>「アの業務に従事していた経験時期及び経験年月数」</t>
    <rPh sb="14" eb="16">
      <t>ジキ</t>
    </rPh>
    <rPh sb="21" eb="22">
      <t>ツキ</t>
    </rPh>
    <phoneticPr fontId="1"/>
  </si>
  <si>
    <t>ア欄の業務に従事していた時期の開始及び終了年月日を入力してください。</t>
    <rPh sb="1" eb="2">
      <t>ラン</t>
    </rPh>
    <rPh sb="3" eb="5">
      <t>ギョウム</t>
    </rPh>
    <rPh sb="6" eb="8">
      <t>ジュウジ</t>
    </rPh>
    <rPh sb="12" eb="14">
      <t>ジキ</t>
    </rPh>
    <rPh sb="15" eb="18">
      <t>カイシオヨ</t>
    </rPh>
    <rPh sb="19" eb="24">
      <t>シュウリョウネンガッピ</t>
    </rPh>
    <rPh sb="25" eb="27">
      <t>ニュウリョク</t>
    </rPh>
    <phoneticPr fontId="1"/>
  </si>
  <si>
    <t>ウ欄　証明者の情報</t>
    <rPh sb="1" eb="2">
      <t>ラン</t>
    </rPh>
    <rPh sb="3" eb="6">
      <t>ショウメイシャ</t>
    </rPh>
    <rPh sb="7" eb="9">
      <t>ジョウホウ</t>
    </rPh>
    <phoneticPr fontId="1"/>
  </si>
  <si>
    <t>「イ」欄の経験年月数が3年0ケ月以上ある場合は、入力は不要です。</t>
    <rPh sb="3" eb="4">
      <t>ラン</t>
    </rPh>
    <rPh sb="8" eb="9">
      <t>ツキ</t>
    </rPh>
    <rPh sb="12" eb="13">
      <t>ネン</t>
    </rPh>
    <rPh sb="15" eb="16">
      <t>ゲツ</t>
    </rPh>
    <rPh sb="16" eb="18">
      <t>イジョウ</t>
    </rPh>
    <rPh sb="20" eb="22">
      <t>バアイ</t>
    </rPh>
    <rPh sb="24" eb="26">
      <t>ニュウリョク</t>
    </rPh>
    <rPh sb="27" eb="29">
      <t>フヨウ</t>
    </rPh>
    <phoneticPr fontId="1"/>
  </si>
  <si>
    <t>この講習の申込みや受講に関することは、担当者あてにご連絡します。</t>
    <rPh sb="2" eb="4">
      <t>コウシュウ</t>
    </rPh>
    <rPh sb="5" eb="7">
      <t>モウシコミ</t>
    </rPh>
    <rPh sb="9" eb="11">
      <t>ジュコウ</t>
    </rPh>
    <rPh sb="12" eb="13">
      <t>カン</t>
    </rPh>
    <rPh sb="19" eb="22">
      <t>タントウシャ</t>
    </rPh>
    <rPh sb="26" eb="28">
      <t>レンラク</t>
    </rPh>
    <phoneticPr fontId="1"/>
  </si>
  <si>
    <t>←選択</t>
    <rPh sb="1" eb="3">
      <t>センタク</t>
    </rPh>
    <phoneticPr fontId="1"/>
  </si>
  <si>
    <t>満年齢の計算</t>
    <rPh sb="0" eb="3">
      <t>マンネンレイ</t>
    </rPh>
    <rPh sb="4" eb="6">
      <t>ケイサン</t>
    </rPh>
    <phoneticPr fontId="1"/>
  </si>
  <si>
    <t>開始年月日</t>
    <rPh sb="0" eb="5">
      <t>カイシネンガッピ</t>
    </rPh>
    <phoneticPr fontId="1"/>
  </si>
  <si>
    <t>終了年月日</t>
    <rPh sb="0" eb="5">
      <t>シュウリョウネンガッピ</t>
    </rPh>
    <phoneticPr fontId="1"/>
  </si>
  <si>
    <t>経験期間の年月</t>
    <rPh sb="0" eb="4">
      <t>ケイケンキカン</t>
    </rPh>
    <rPh sb="5" eb="7">
      <t>ネンゲツ</t>
    </rPh>
    <phoneticPr fontId="1"/>
  </si>
  <si>
    <t>「受講資格に必要な学歴又は訓練」の添付書類</t>
    <rPh sb="1" eb="5">
      <t>ジュコウシカク</t>
    </rPh>
    <rPh sb="6" eb="8">
      <t>ヒツヨウ</t>
    </rPh>
    <rPh sb="9" eb="11">
      <t>ガクレキ</t>
    </rPh>
    <rPh sb="11" eb="12">
      <t>マタ</t>
    </rPh>
    <rPh sb="13" eb="15">
      <t>クンレン</t>
    </rPh>
    <rPh sb="17" eb="21">
      <t>テンプショルイ</t>
    </rPh>
    <phoneticPr fontId="1"/>
  </si>
  <si>
    <t>　受講資格に必要な従事期間を、３年から２年に短縮するために必要な添付書類は、卒業証書の写しに原本証明を行なった書類又は「卒業証明書」の原本となります。</t>
    <rPh sb="1" eb="5">
      <t>ジュコウシカク</t>
    </rPh>
    <rPh sb="6" eb="8">
      <t>ヒツヨウ</t>
    </rPh>
    <rPh sb="9" eb="13">
      <t>ジュウジキカン</t>
    </rPh>
    <rPh sb="16" eb="17">
      <t>ネン</t>
    </rPh>
    <rPh sb="20" eb="21">
      <t>ネン</t>
    </rPh>
    <rPh sb="22" eb="24">
      <t>タンシュク</t>
    </rPh>
    <rPh sb="29" eb="31">
      <t>ヒツヨウ</t>
    </rPh>
    <rPh sb="32" eb="36">
      <t>テンプショルイ</t>
    </rPh>
    <rPh sb="38" eb="42">
      <t>ソツギョウショウショ</t>
    </rPh>
    <rPh sb="43" eb="44">
      <t>ウツ</t>
    </rPh>
    <rPh sb="46" eb="50">
      <t>ゲンポンショウメイ</t>
    </rPh>
    <rPh sb="51" eb="52">
      <t>オコ</t>
    </rPh>
    <rPh sb="55" eb="57">
      <t>ショルイ</t>
    </rPh>
    <rPh sb="57" eb="58">
      <t>マタ</t>
    </rPh>
    <phoneticPr fontId="1"/>
  </si>
  <si>
    <t>「免除申請」の添付書類</t>
    <rPh sb="1" eb="5">
      <t>メンジョシンセイ</t>
    </rPh>
    <rPh sb="7" eb="11">
      <t>テンプショルイ</t>
    </rPh>
    <phoneticPr fontId="1"/>
  </si>
  <si>
    <t>・受講科目の受講の一部免除に係る証明書類</t>
    <rPh sb="1" eb="5">
      <t>ジュコウカモク</t>
    </rPh>
    <rPh sb="6" eb="8">
      <t>ジュコウ</t>
    </rPh>
    <rPh sb="9" eb="11">
      <t>イチブ</t>
    </rPh>
    <rPh sb="11" eb="13">
      <t>メンジョ</t>
    </rPh>
    <rPh sb="14" eb="15">
      <t>カカ</t>
    </rPh>
    <rPh sb="16" eb="18">
      <t>ショウメイ</t>
    </rPh>
    <rPh sb="18" eb="20">
      <t>ショルイ</t>
    </rPh>
    <phoneticPr fontId="1"/>
  </si>
  <si>
    <t>［証明書類の原本証明方法］</t>
    <rPh sb="1" eb="5">
      <t>ショウメイショルイ</t>
    </rPh>
    <rPh sb="6" eb="10">
      <t>ゲンポンショウメイ</t>
    </rPh>
    <rPh sb="10" eb="12">
      <t>ホウホウ</t>
    </rPh>
    <phoneticPr fontId="1"/>
  </si>
  <si>
    <t>　資格証等（表面及び裏面）の写しをとり、写しの余白又は裏面に「原本と相違ないことを証明します。」との文言、「証明年月日」及び「会社名」、をご記入の上、代表取締役、支店長等の部長以上の役職者の「記名及び押印」または「署名（直筆自筆）」により原本証明を受けてください。
なお、申込み窓口に資格証等の原本をご持参いただければ、窓口で証明を行ないます。</t>
    <phoneticPr fontId="1"/>
  </si>
  <si>
    <t>・デジカメ写真を使用することは可能ですが、印刷紙には必ず写真用の用紙を使用してください。普通紙に印刷されている場合、再度提出していただきます。</t>
    <phoneticPr fontId="1"/>
  </si>
  <si>
    <t>⑥</t>
    <phoneticPr fontId="1"/>
  </si>
  <si>
    <t>～</t>
    <phoneticPr fontId="1"/>
  </si>
  <si>
    <t>&lt;</t>
    <phoneticPr fontId="1"/>
  </si>
  <si>
    <t>真偽判定</t>
    <rPh sb="0" eb="2">
      <t>シンギ</t>
    </rPh>
    <rPh sb="2" eb="4">
      <t>ハンテイ</t>
    </rPh>
    <phoneticPr fontId="1"/>
  </si>
  <si>
    <t>加算する数</t>
    <rPh sb="0" eb="2">
      <t>カサン</t>
    </rPh>
    <rPh sb="4" eb="5">
      <t>カズ</t>
    </rPh>
    <phoneticPr fontId="1"/>
  </si>
  <si>
    <t>申込書作成年月日が経験の終了年月日よりも後であるかの判定</t>
    <rPh sb="0" eb="3">
      <t>モウシコミショ</t>
    </rPh>
    <rPh sb="3" eb="8">
      <t>サクセイネンガッピ</t>
    </rPh>
    <rPh sb="9" eb="11">
      <t>ケイケン</t>
    </rPh>
    <rPh sb="12" eb="17">
      <t>シュウリョウネンガッピ</t>
    </rPh>
    <rPh sb="20" eb="21">
      <t>アト</t>
    </rPh>
    <rPh sb="26" eb="28">
      <t>ハンテイ</t>
    </rPh>
    <phoneticPr fontId="1"/>
  </si>
  <si>
    <t>作成年月日が終了年月日よりも後の場合、「１」を返し、同じ年月日又は作成年月日が終了年月日よりも前の年月日だと「０」を返す。</t>
    <rPh sb="0" eb="5">
      <t>サクセイネンガッピ</t>
    </rPh>
    <rPh sb="6" eb="11">
      <t>シュウリョウネンガッピ</t>
    </rPh>
    <rPh sb="14" eb="15">
      <t>アト</t>
    </rPh>
    <rPh sb="16" eb="18">
      <t>バアイ</t>
    </rPh>
    <rPh sb="23" eb="24">
      <t>カエ</t>
    </rPh>
    <rPh sb="26" eb="27">
      <t>オナ</t>
    </rPh>
    <rPh sb="28" eb="31">
      <t>ネンガッピ</t>
    </rPh>
    <rPh sb="31" eb="32">
      <t>マタ</t>
    </rPh>
    <rPh sb="33" eb="38">
      <t>サクセイネンガッピ</t>
    </rPh>
    <rPh sb="39" eb="44">
      <t>シュウリョウネンガッピ</t>
    </rPh>
    <rPh sb="47" eb="48">
      <t>マエ</t>
    </rPh>
    <rPh sb="49" eb="52">
      <t>ネンガッピ</t>
    </rPh>
    <rPh sb="58" eb="59">
      <t>カエ</t>
    </rPh>
    <phoneticPr fontId="1"/>
  </si>
  <si>
    <t>真偽判定について</t>
    <rPh sb="0" eb="4">
      <t>シンギハンテイ</t>
    </rPh>
    <phoneticPr fontId="1"/>
  </si>
  <si>
    <t>「加算する数」は「真偽判定」の数を反映する。</t>
    <rPh sb="1" eb="3">
      <t>カサン</t>
    </rPh>
    <rPh sb="5" eb="6">
      <t>カズ</t>
    </rPh>
    <rPh sb="9" eb="13">
      <t>シンギハンテイ</t>
    </rPh>
    <rPh sb="15" eb="16">
      <t>カズ</t>
    </rPh>
    <rPh sb="17" eb="19">
      <t>ハンエイ</t>
    </rPh>
    <phoneticPr fontId="1"/>
  </si>
  <si>
    <t>この講習では、受講資格として次の業務に従事した実務経験年数が、原則として、３年以上必要です。</t>
    <rPh sb="2" eb="4">
      <t>コウシュウ</t>
    </rPh>
    <rPh sb="7" eb="11">
      <t>ジュコウシカク</t>
    </rPh>
    <rPh sb="14" eb="15">
      <t>ツギ</t>
    </rPh>
    <rPh sb="16" eb="18">
      <t>ギョウム</t>
    </rPh>
    <rPh sb="19" eb="21">
      <t>ジュウジ</t>
    </rPh>
    <rPh sb="23" eb="29">
      <t>ジツムケイケンネンスウ</t>
    </rPh>
    <rPh sb="31" eb="33">
      <t>ゲンソク</t>
    </rPh>
    <rPh sb="38" eb="41">
      <t>ネンイジョウ</t>
    </rPh>
    <rPh sb="41" eb="43">
      <t>ヒツヨウ</t>
    </rPh>
    <phoneticPr fontId="1"/>
  </si>
  <si>
    <t>「（B）従事終了年月日」がウ欄の「証明年月日」より後の日付の場合は、適正な証明とは認められず、再提出をお願いすることとなりますので、ご注意ください。</t>
    <rPh sb="4" eb="6">
      <t>ジュウジ</t>
    </rPh>
    <rPh sb="6" eb="10">
      <t>シュウリョウネンゲツ</t>
    </rPh>
    <rPh sb="10" eb="11">
      <t>ニチ</t>
    </rPh>
    <rPh sb="14" eb="15">
      <t>ラン</t>
    </rPh>
    <rPh sb="17" eb="22">
      <t>ショウメイネンガッピ</t>
    </rPh>
    <rPh sb="25" eb="26">
      <t>アト</t>
    </rPh>
    <rPh sb="27" eb="29">
      <t>ヒヅケ</t>
    </rPh>
    <rPh sb="30" eb="32">
      <t>バアイ</t>
    </rPh>
    <rPh sb="34" eb="36">
      <t>テキセイ</t>
    </rPh>
    <rPh sb="37" eb="39">
      <t>ショウメイ</t>
    </rPh>
    <rPh sb="41" eb="42">
      <t>ミト</t>
    </rPh>
    <rPh sb="47" eb="50">
      <t>サイテイシュツ</t>
    </rPh>
    <rPh sb="52" eb="53">
      <t>ネガ</t>
    </rPh>
    <rPh sb="67" eb="69">
      <t>チュウイ</t>
    </rPh>
    <phoneticPr fontId="1"/>
  </si>
  <si>
    <t>学歴等によって経験年月が２年以上に短縮される対象者については、受講を希望される講習の案内ページをご確認ください。（外部リンク）</t>
    <rPh sb="0" eb="3">
      <t>ガクレキナド</t>
    </rPh>
    <rPh sb="7" eb="11">
      <t>ケイケンネンゲツ</t>
    </rPh>
    <rPh sb="13" eb="14">
      <t>ネン</t>
    </rPh>
    <rPh sb="14" eb="16">
      <t>イジョウ</t>
    </rPh>
    <rPh sb="17" eb="19">
      <t>タンシュク</t>
    </rPh>
    <rPh sb="22" eb="24">
      <t>タイショウ</t>
    </rPh>
    <rPh sb="24" eb="25">
      <t>モノ</t>
    </rPh>
    <rPh sb="31" eb="33">
      <t>ジュコウ</t>
    </rPh>
    <rPh sb="34" eb="36">
      <t>キボウ</t>
    </rPh>
    <rPh sb="39" eb="41">
      <t>コウシュウ</t>
    </rPh>
    <rPh sb="42" eb="44">
      <t>アンナイ</t>
    </rPh>
    <rPh sb="49" eb="51">
      <t>カクニン</t>
    </rPh>
    <rPh sb="57" eb="59">
      <t>ガイブ</t>
    </rPh>
    <phoneticPr fontId="1"/>
  </si>
  <si>
    <t>「旧姓」又は「通称名」の併記を希望される方は、次の物を受講申込書に付けてください。</t>
    <rPh sb="1" eb="3">
      <t>キュウセイ</t>
    </rPh>
    <rPh sb="4" eb="5">
      <t>マタ</t>
    </rPh>
    <rPh sb="7" eb="9">
      <t>ツウショウ</t>
    </rPh>
    <rPh sb="9" eb="10">
      <t>メイ</t>
    </rPh>
    <rPh sb="12" eb="14">
      <t>ヘイキ</t>
    </rPh>
    <rPh sb="15" eb="17">
      <t>キボウ</t>
    </rPh>
    <rPh sb="20" eb="21">
      <t>カタ</t>
    </rPh>
    <rPh sb="23" eb="24">
      <t>ツギ</t>
    </rPh>
    <rPh sb="25" eb="26">
      <t>モノ</t>
    </rPh>
    <rPh sb="27" eb="29">
      <t>ジュコウ</t>
    </rPh>
    <rPh sb="29" eb="32">
      <t>モウシコミショ</t>
    </rPh>
    <rPh sb="33" eb="34">
      <t>ツ</t>
    </rPh>
    <phoneticPr fontId="1"/>
  </si>
  <si>
    <t>「通称」が記載されている「住民票」等</t>
    <rPh sb="1" eb="3">
      <t>ツウショウ</t>
    </rPh>
    <rPh sb="5" eb="7">
      <t>キサイ</t>
    </rPh>
    <rPh sb="13" eb="16">
      <t>ジュウミンヒョウ</t>
    </rPh>
    <rPh sb="17" eb="18">
      <t>ナド</t>
    </rPh>
    <phoneticPr fontId="1"/>
  </si>
  <si>
    <t>　免除に必要な資格証等の写しに原本証明を行なった物。</t>
    <rPh sb="1" eb="3">
      <t>メンジョ</t>
    </rPh>
    <rPh sb="4" eb="6">
      <t>ヒツヨウ</t>
    </rPh>
    <rPh sb="7" eb="11">
      <t>シカクショウナド</t>
    </rPh>
    <rPh sb="12" eb="13">
      <t>ウツ</t>
    </rPh>
    <rPh sb="15" eb="19">
      <t>ゲンポンショウメイ</t>
    </rPh>
    <rPh sb="20" eb="21">
      <t>オコ</t>
    </rPh>
    <rPh sb="24" eb="25">
      <t>モノ</t>
    </rPh>
    <phoneticPr fontId="1"/>
  </si>
  <si>
    <t>　受講者本人が事業主である場合は、自身の資格証等を自分で原本証明することはできませんので、元請けや所属事業場の部長以上の役員等から原本証明を受けていただくか、申込み窓口に資格証等の原本をご持参いただければ、窓口で原本証明を行ないます。</t>
    <rPh sb="20" eb="23">
      <t>シカクショウ</t>
    </rPh>
    <rPh sb="28" eb="30">
      <t>ゲンポン</t>
    </rPh>
    <rPh sb="65" eb="67">
      <t>ゲンポン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</si>
</sst>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5" formatCode="&quot;¥&quot;#,##0;&quot;¥&quot;\-#,##0"/>
    <numFmt numFmtId="176" formatCode="[$-F800]dddd\,\ mmmm\ dd\,\ yyyy"/>
    <numFmt numFmtId="177" formatCode="yyyy&quot;年&quot;m&quot;月&quot;d&quot;日&quot;;@"/>
    <numFmt numFmtId="178" formatCode="#,##0_);[Red]\(#,##0\)"/>
    <numFmt numFmtId="179" formatCode="yyyy&quot;年&quot;m&quot;月&quot;;@"/>
  </numFmts>
  <fonts count="31" x14ac:knownFonts="1">
    <font>
      <sz val="11"/>
      <color theme="1"/>
      <name val="游ゴシック"/>
      <family val="2"/>
      <charset val="128"/>
      <scheme val="minor"/>
    </font>
    <font>
      <sz val="6"/>
      <name val="游ゴシック"/>
      <family val="2"/>
      <charset val="128"/>
      <scheme val="minor"/>
    </font>
    <font>
      <sz val="11"/>
      <color theme="1"/>
      <name val="BIZ UDPゴシック"/>
      <family val="3"/>
      <charset val="128"/>
    </font>
    <font>
      <sz val="10"/>
      <color theme="1"/>
      <name val="游ゴシック"/>
      <family val="2"/>
      <charset val="128"/>
      <scheme val="minor"/>
    </font>
    <font>
      <sz val="10"/>
      <color theme="1"/>
      <name val="游ゴシック"/>
      <family val="3"/>
      <charset val="128"/>
      <scheme val="minor"/>
    </font>
    <font>
      <sz val="9"/>
      <color theme="1"/>
      <name val="游ゴシック"/>
      <family val="3"/>
      <charset val="128"/>
      <scheme val="minor"/>
    </font>
    <font>
      <sz val="8"/>
      <color theme="1"/>
      <name val="游ゴシック"/>
      <family val="3"/>
      <charset val="128"/>
      <scheme val="minor"/>
    </font>
    <font>
      <sz val="11"/>
      <color theme="1"/>
      <name val="游ゴシック"/>
      <family val="3"/>
      <charset val="128"/>
      <scheme val="minor"/>
    </font>
    <font>
      <sz val="9"/>
      <color theme="1"/>
      <name val="BIZ UDPゴシック"/>
      <family val="3"/>
      <charset val="128"/>
    </font>
    <font>
      <sz val="12"/>
      <color theme="1"/>
      <name val="BIZ UDPゴシック"/>
      <family val="3"/>
      <charset val="128"/>
    </font>
    <font>
      <sz val="11"/>
      <color theme="1"/>
      <name val="HGPｺﾞｼｯｸE"/>
      <family val="3"/>
      <charset val="128"/>
    </font>
    <font>
      <sz val="11"/>
      <color rgb="FFFF0000"/>
      <name val="BIZ UDPゴシック"/>
      <family val="3"/>
      <charset val="128"/>
    </font>
    <font>
      <sz val="6"/>
      <color theme="1"/>
      <name val="游ゴシック"/>
      <family val="2"/>
      <charset val="128"/>
      <scheme val="minor"/>
    </font>
    <font>
      <sz val="6"/>
      <color theme="1"/>
      <name val="游ゴシック"/>
      <family val="3"/>
      <charset val="128"/>
      <scheme val="minor"/>
    </font>
    <font>
      <sz val="10"/>
      <color rgb="FF000000"/>
      <name val="Arial"/>
      <family val="2"/>
    </font>
    <font>
      <sz val="10"/>
      <color rgb="FF000000"/>
      <name val="ＭＳ ゴシック"/>
      <family val="3"/>
      <charset val="128"/>
    </font>
    <font>
      <sz val="11"/>
      <color theme="1"/>
      <name val="HGP創英ﾌﾟﾚｾﾞﾝｽEB"/>
      <family val="1"/>
      <charset val="128"/>
    </font>
    <font>
      <sz val="12"/>
      <color rgb="FFFF0000"/>
      <name val="HGP明朝E"/>
      <family val="1"/>
      <charset val="128"/>
    </font>
    <font>
      <b/>
      <sz val="11"/>
      <color theme="1"/>
      <name val="游ゴシック"/>
      <family val="3"/>
      <charset val="128"/>
      <scheme val="minor"/>
    </font>
    <font>
      <sz val="11"/>
      <color theme="0"/>
      <name val="游ゴシック"/>
      <family val="2"/>
      <charset val="128"/>
      <scheme val="minor"/>
    </font>
    <font>
      <u/>
      <sz val="11"/>
      <color theme="10"/>
      <name val="游ゴシック"/>
      <family val="2"/>
      <charset val="128"/>
      <scheme val="minor"/>
    </font>
    <font>
      <b/>
      <u/>
      <sz val="11"/>
      <color theme="10"/>
      <name val="游ゴシック"/>
      <family val="3"/>
      <charset val="128"/>
      <scheme val="minor"/>
    </font>
    <font>
      <sz val="11"/>
      <color theme="0" tint="-0.34998626667073579"/>
      <name val="游ゴシック"/>
      <family val="3"/>
      <charset val="128"/>
      <scheme val="minor"/>
    </font>
    <font>
      <b/>
      <sz val="11"/>
      <color rgb="FFFF0000"/>
      <name val="游ゴシック"/>
      <family val="3"/>
      <charset val="128"/>
      <scheme val="minor"/>
    </font>
    <font>
      <sz val="12"/>
      <color theme="1"/>
      <name val="ＭＳ 明朝"/>
      <family val="1"/>
      <charset val="128"/>
    </font>
    <font>
      <b/>
      <sz val="11"/>
      <color theme="1"/>
      <name val="游ゴシック"/>
      <family val="2"/>
      <charset val="128"/>
      <scheme val="minor"/>
    </font>
    <font>
      <b/>
      <sz val="11"/>
      <color theme="1"/>
      <name val="BIZ UDPゴシック"/>
      <family val="3"/>
      <charset val="128"/>
    </font>
    <font>
      <b/>
      <sz val="10"/>
      <color rgb="FFFF0000"/>
      <name val="游ゴシック"/>
      <family val="3"/>
      <charset val="128"/>
      <scheme val="minor"/>
    </font>
    <font>
      <sz val="11"/>
      <color rgb="FFFF0000"/>
      <name val="HGPｺﾞｼｯｸE"/>
      <family val="3"/>
      <charset val="128"/>
    </font>
    <font>
      <b/>
      <sz val="11"/>
      <color rgb="FFFF0000"/>
      <name val="BIZ UDPゴシック"/>
      <family val="3"/>
      <charset val="128"/>
    </font>
    <font>
      <sz val="11"/>
      <color rgb="FFFF0000"/>
      <name val="游ゴシック"/>
      <family val="2"/>
      <charset val="128"/>
      <scheme val="minor"/>
    </font>
  </fonts>
  <fills count="7">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0"/>
        <bgColor indexed="64"/>
      </patternFill>
    </fill>
    <fill>
      <patternFill patternType="solid">
        <fgColor theme="7" tint="0.79998168889431442"/>
        <bgColor indexed="64"/>
      </patternFill>
    </fill>
    <fill>
      <patternFill patternType="solid">
        <fgColor theme="4" tint="0.79998168889431442"/>
        <bgColor indexed="64"/>
      </patternFill>
    </fill>
  </fills>
  <borders count="83">
    <border>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uble">
        <color indexed="64"/>
      </top>
      <bottom style="thin">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style="thin">
        <color indexed="64"/>
      </right>
      <top/>
      <bottom style="double">
        <color indexed="64"/>
      </bottom>
      <diagonal/>
    </border>
    <border>
      <left/>
      <right style="medium">
        <color indexed="64"/>
      </right>
      <top/>
      <bottom style="double">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dotted">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medium">
        <color indexed="64"/>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medium">
        <color indexed="64"/>
      </right>
      <top style="thin">
        <color indexed="64"/>
      </top>
      <bottom/>
      <diagonal/>
    </border>
    <border>
      <left style="thin">
        <color indexed="64"/>
      </left>
      <right style="dotted">
        <color indexed="64"/>
      </right>
      <top/>
      <bottom style="double">
        <color indexed="64"/>
      </bottom>
      <diagonal/>
    </border>
    <border>
      <left style="dotted">
        <color indexed="64"/>
      </left>
      <right style="dotted">
        <color indexed="64"/>
      </right>
      <top/>
      <bottom style="double">
        <color indexed="64"/>
      </bottom>
      <diagonal/>
    </border>
    <border>
      <left style="dotted">
        <color indexed="64"/>
      </left>
      <right style="medium">
        <color indexed="64"/>
      </right>
      <top/>
      <bottom style="double">
        <color indexed="64"/>
      </bottom>
      <diagonal/>
    </border>
    <border>
      <left/>
      <right style="medium">
        <color indexed="64"/>
      </right>
      <top style="double">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right/>
      <top style="medium">
        <color indexed="64"/>
      </top>
      <bottom/>
      <diagonal/>
    </border>
  </borders>
  <cellStyleXfs count="2">
    <xf numFmtId="0" fontId="0" fillId="0" borderId="0">
      <alignment vertical="center"/>
    </xf>
    <xf numFmtId="0" fontId="20" fillId="0" borderId="0" applyNumberFormat="0" applyFill="0" applyBorder="0" applyAlignment="0" applyProtection="0">
      <alignment vertical="center"/>
    </xf>
  </cellStyleXfs>
  <cellXfs count="619">
    <xf numFmtId="0" fontId="0" fillId="0" borderId="0" xfId="0">
      <alignment vertical="center"/>
    </xf>
    <xf numFmtId="0" fontId="0" fillId="0" borderId="13" xfId="0" applyBorder="1">
      <alignment vertical="center"/>
    </xf>
    <xf numFmtId="0" fontId="0" fillId="0" borderId="14" xfId="0" applyBorder="1">
      <alignment vertical="center"/>
    </xf>
    <xf numFmtId="0" fontId="0" fillId="0" borderId="15" xfId="0" applyBorder="1">
      <alignment vertical="center"/>
    </xf>
    <xf numFmtId="0" fontId="0" fillId="0" borderId="9" xfId="0" applyBorder="1">
      <alignment vertical="center"/>
    </xf>
    <xf numFmtId="0" fontId="0" fillId="0" borderId="10" xfId="0" applyBorder="1">
      <alignment vertical="center"/>
    </xf>
    <xf numFmtId="0" fontId="0" fillId="0" borderId="12" xfId="0" applyBorder="1">
      <alignment vertical="center"/>
    </xf>
    <xf numFmtId="0" fontId="0" fillId="0" borderId="16" xfId="0" applyBorder="1">
      <alignment vertical="center"/>
    </xf>
    <xf numFmtId="0" fontId="0" fillId="0" borderId="17" xfId="0" applyBorder="1">
      <alignment vertical="center"/>
    </xf>
    <xf numFmtId="0" fontId="0" fillId="0" borderId="1" xfId="0" applyBorder="1">
      <alignment vertical="center"/>
    </xf>
    <xf numFmtId="0" fontId="0" fillId="0" borderId="3" xfId="0" applyBorder="1">
      <alignment vertical="center"/>
    </xf>
    <xf numFmtId="0" fontId="14" fillId="0" borderId="0" xfId="0" applyFont="1" applyAlignment="1">
      <alignment horizontal="center" vertical="center" wrapText="1"/>
    </xf>
    <xf numFmtId="0" fontId="14" fillId="0" borderId="0" xfId="0" applyFont="1" applyAlignment="1">
      <alignment vertical="center" wrapText="1"/>
    </xf>
    <xf numFmtId="0" fontId="15" fillId="0" borderId="0" xfId="0" applyFont="1" applyAlignment="1">
      <alignment horizontal="center" vertical="center" wrapText="1"/>
    </xf>
    <xf numFmtId="0" fontId="0" fillId="0" borderId="9" xfId="0" applyBorder="1" applyAlignment="1">
      <alignment vertical="center" shrinkToFit="1"/>
    </xf>
    <xf numFmtId="0" fontId="0" fillId="2" borderId="10" xfId="0" applyFill="1" applyBorder="1" applyAlignment="1">
      <alignment horizontal="center" vertical="center"/>
    </xf>
    <xf numFmtId="0" fontId="0" fillId="4" borderId="0" xfId="0" applyFill="1" applyAlignment="1">
      <alignment horizontal="left" vertical="center"/>
    </xf>
    <xf numFmtId="0" fontId="0" fillId="4" borderId="0" xfId="0" applyFill="1">
      <alignment vertical="center"/>
    </xf>
    <xf numFmtId="0" fontId="21" fillId="4" borderId="0" xfId="1" applyFont="1" applyFill="1" applyAlignment="1">
      <alignment horizontal="center" vertical="center"/>
    </xf>
    <xf numFmtId="0" fontId="19" fillId="4" borderId="0" xfId="0" applyFont="1" applyFill="1">
      <alignment vertical="center"/>
    </xf>
    <xf numFmtId="0" fontId="22" fillId="4" borderId="0" xfId="0" applyFont="1" applyFill="1">
      <alignment vertical="center"/>
    </xf>
    <xf numFmtId="0" fontId="18" fillId="4" borderId="0" xfId="0" applyFont="1" applyFill="1">
      <alignment vertical="center"/>
    </xf>
    <xf numFmtId="0" fontId="19" fillId="4" borderId="0" xfId="0" applyFont="1" applyFill="1" applyAlignment="1">
      <alignment horizontal="left" vertical="center"/>
    </xf>
    <xf numFmtId="0" fontId="10" fillId="4" borderId="0" xfId="0" applyFont="1" applyFill="1">
      <alignment vertical="center"/>
    </xf>
    <xf numFmtId="0" fontId="0" fillId="4" borderId="0" xfId="0" applyFill="1" applyAlignment="1">
      <alignment horizontal="center" vertical="center"/>
    </xf>
    <xf numFmtId="0" fontId="10" fillId="4" borderId="0" xfId="0" applyFont="1" applyFill="1" applyAlignment="1">
      <alignment horizontal="left" vertical="center"/>
    </xf>
    <xf numFmtId="56" fontId="0" fillId="4" borderId="0" xfId="0" applyNumberFormat="1" applyFill="1">
      <alignment vertical="center"/>
    </xf>
    <xf numFmtId="177" fontId="0" fillId="4" borderId="0" xfId="0" applyNumberFormat="1" applyFill="1">
      <alignment vertical="center"/>
    </xf>
    <xf numFmtId="0" fontId="0" fillId="4" borderId="71" xfId="0" applyFill="1" applyBorder="1" applyAlignment="1" applyProtection="1">
      <alignment horizontal="center" vertical="center"/>
      <protection locked="0"/>
    </xf>
    <xf numFmtId="0" fontId="0" fillId="4" borderId="73" xfId="0" applyFill="1" applyBorder="1" applyAlignment="1" applyProtection="1">
      <alignment horizontal="center" vertical="center"/>
      <protection locked="0"/>
    </xf>
    <xf numFmtId="0" fontId="0" fillId="2" borderId="0" xfId="0" applyFill="1" applyAlignment="1">
      <alignment horizontal="center" vertical="center"/>
    </xf>
    <xf numFmtId="0" fontId="0" fillId="2" borderId="3" xfId="0" applyFill="1" applyBorder="1" applyAlignment="1">
      <alignment horizontal="center" vertical="center"/>
    </xf>
    <xf numFmtId="0" fontId="13" fillId="2" borderId="0" xfId="0" applyFont="1" applyFill="1" applyAlignment="1">
      <alignment horizontal="left" vertical="center" shrinkToFit="1"/>
    </xf>
    <xf numFmtId="0" fontId="13" fillId="2" borderId="0" xfId="0" applyFont="1" applyFill="1" applyAlignment="1">
      <alignment horizontal="center" vertical="center"/>
    </xf>
    <xf numFmtId="0" fontId="12" fillId="2" borderId="0" xfId="0" applyFont="1" applyFill="1" applyAlignment="1">
      <alignment horizontal="center" vertical="center"/>
    </xf>
    <xf numFmtId="0" fontId="0" fillId="2" borderId="0" xfId="0" applyFill="1" applyAlignment="1">
      <alignment horizontal="center" vertical="center" shrinkToFit="1"/>
    </xf>
    <xf numFmtId="0" fontId="5" fillId="2" borderId="2" xfId="0" applyFont="1" applyFill="1" applyBorder="1" applyAlignment="1">
      <alignment horizontal="center" vertical="center" wrapText="1"/>
    </xf>
    <xf numFmtId="0" fontId="6" fillId="2" borderId="58" xfId="0" applyFont="1" applyFill="1" applyBorder="1">
      <alignment vertical="center"/>
    </xf>
    <xf numFmtId="0" fontId="6" fillId="2" borderId="61" xfId="0" applyFont="1" applyFill="1" applyBorder="1">
      <alignment vertical="center"/>
    </xf>
    <xf numFmtId="0" fontId="0" fillId="2" borderId="10" xfId="0" applyFill="1" applyBorder="1">
      <alignment vertical="center"/>
    </xf>
    <xf numFmtId="176" fontId="0" fillId="2" borderId="2" xfId="0" applyNumberFormat="1" applyFill="1" applyBorder="1">
      <alignment vertical="center"/>
    </xf>
    <xf numFmtId="0" fontId="0" fillId="2" borderId="42" xfId="0" applyFill="1" applyBorder="1">
      <alignment vertical="center"/>
    </xf>
    <xf numFmtId="0" fontId="0" fillId="2" borderId="7" xfId="0" applyFill="1" applyBorder="1" applyAlignment="1">
      <alignment horizontal="center" vertical="center" shrinkToFit="1"/>
    </xf>
    <xf numFmtId="0" fontId="0" fillId="2" borderId="0" xfId="0" applyFill="1" applyAlignment="1">
      <alignment horizontal="center" vertical="center" wrapText="1"/>
    </xf>
    <xf numFmtId="0" fontId="0" fillId="2" borderId="0" xfId="0" applyFill="1">
      <alignment vertical="center"/>
    </xf>
    <xf numFmtId="0" fontId="0" fillId="2" borderId="7" xfId="0" applyFill="1" applyBorder="1" applyAlignment="1">
      <alignment horizontal="center" vertical="center"/>
    </xf>
    <xf numFmtId="0" fontId="0" fillId="2" borderId="0" xfId="0" applyFill="1" applyAlignment="1">
      <alignment horizontal="center" vertical="center" textRotation="255" shrinkToFit="1"/>
    </xf>
    <xf numFmtId="0" fontId="18" fillId="4" borderId="0" xfId="0" applyFont="1" applyFill="1" applyAlignment="1">
      <alignment horizontal="left" vertical="center"/>
    </xf>
    <xf numFmtId="0" fontId="0" fillId="4" borderId="3" xfId="0" applyFill="1" applyBorder="1" applyAlignment="1">
      <alignment horizontal="center" vertical="center"/>
    </xf>
    <xf numFmtId="0" fontId="13" fillId="4" borderId="0" xfId="0" applyFont="1" applyFill="1" applyAlignment="1">
      <alignment horizontal="left" vertical="center" shrinkToFit="1"/>
    </xf>
    <xf numFmtId="0" fontId="13" fillId="4" borderId="0" xfId="0" applyFont="1" applyFill="1" applyAlignment="1">
      <alignment horizontal="center" vertical="center"/>
    </xf>
    <xf numFmtId="0" fontId="12" fillId="4" borderId="0" xfId="0" applyFont="1" applyFill="1" applyAlignment="1">
      <alignment horizontal="center" vertical="center"/>
    </xf>
    <xf numFmtId="0" fontId="0" fillId="4" borderId="0" xfId="0" applyFill="1" applyAlignment="1">
      <alignment horizontal="center" vertical="center" shrinkToFit="1"/>
    </xf>
    <xf numFmtId="0" fontId="5" fillId="4" borderId="2" xfId="0" applyFont="1" applyFill="1" applyBorder="1" applyAlignment="1">
      <alignment horizontal="center" vertical="center" wrapText="1"/>
    </xf>
    <xf numFmtId="0" fontId="6" fillId="4" borderId="58" xfId="0" applyFont="1" applyFill="1" applyBorder="1">
      <alignment vertical="center"/>
    </xf>
    <xf numFmtId="0" fontId="6" fillId="4" borderId="61" xfId="0" applyFont="1" applyFill="1" applyBorder="1">
      <alignment vertical="center"/>
    </xf>
    <xf numFmtId="0" fontId="0" fillId="4" borderId="10" xfId="0" applyFill="1" applyBorder="1">
      <alignment vertical="center"/>
    </xf>
    <xf numFmtId="176" fontId="0" fillId="4" borderId="2" xfId="0" applyNumberFormat="1" applyFill="1" applyBorder="1">
      <alignment vertical="center"/>
    </xf>
    <xf numFmtId="0" fontId="0" fillId="4" borderId="42" xfId="0" applyFill="1" applyBorder="1">
      <alignment vertical="center"/>
    </xf>
    <xf numFmtId="0" fontId="0" fillId="4" borderId="7" xfId="0" applyFill="1" applyBorder="1" applyAlignment="1">
      <alignment horizontal="center" vertical="center" shrinkToFit="1"/>
    </xf>
    <xf numFmtId="0" fontId="0" fillId="4" borderId="0" xfId="0" applyFill="1" applyAlignment="1">
      <alignment horizontal="center" vertical="center" wrapText="1"/>
    </xf>
    <xf numFmtId="0" fontId="0" fillId="4" borderId="7" xfId="0" applyFill="1" applyBorder="1" applyAlignment="1">
      <alignment horizontal="center" vertical="center"/>
    </xf>
    <xf numFmtId="0" fontId="0" fillId="4" borderId="10" xfId="0" applyFill="1" applyBorder="1" applyAlignment="1">
      <alignment horizontal="center" vertical="center"/>
    </xf>
    <xf numFmtId="0" fontId="0" fillId="4" borderId="0" xfId="0" applyFill="1" applyAlignment="1">
      <alignment horizontal="center" vertical="center" textRotation="255" shrinkToFit="1"/>
    </xf>
    <xf numFmtId="0" fontId="0" fillId="4" borderId="0" xfId="0" applyFill="1" applyAlignment="1" applyProtection="1">
      <alignment horizontal="left" vertical="center" shrinkToFit="1"/>
      <protection locked="0"/>
    </xf>
    <xf numFmtId="0" fontId="0" fillId="4" borderId="0" xfId="0" applyFill="1" applyAlignment="1" applyProtection="1">
      <alignment horizontal="left" vertical="center"/>
      <protection locked="0"/>
    </xf>
    <xf numFmtId="0" fontId="18" fillId="4" borderId="0" xfId="0" applyFont="1" applyFill="1" applyAlignment="1">
      <alignment horizontal="center" vertical="center"/>
    </xf>
    <xf numFmtId="0" fontId="18" fillId="3" borderId="0" xfId="0" applyFont="1" applyFill="1" applyAlignment="1">
      <alignment horizontal="center" vertical="center" shrinkToFit="1"/>
    </xf>
    <xf numFmtId="0" fontId="0" fillId="4" borderId="0" xfId="0" applyFill="1" applyAlignment="1">
      <alignment horizontal="left" vertical="center" shrinkToFit="1"/>
    </xf>
    <xf numFmtId="0" fontId="0" fillId="0" borderId="0" xfId="0" quotePrefix="1">
      <alignment vertical="center"/>
    </xf>
    <xf numFmtId="14" fontId="0" fillId="0" borderId="0" xfId="0" applyNumberFormat="1">
      <alignment vertical="center"/>
    </xf>
    <xf numFmtId="176" fontId="0" fillId="0" borderId="0" xfId="0" applyNumberFormat="1">
      <alignment vertical="center"/>
    </xf>
    <xf numFmtId="0" fontId="0" fillId="3" borderId="0" xfId="0" applyFill="1">
      <alignment vertical="center"/>
    </xf>
    <xf numFmtId="0" fontId="27" fillId="4" borderId="0" xfId="0" applyFont="1" applyFill="1" applyAlignment="1">
      <alignment vertical="center" shrinkToFit="1"/>
    </xf>
    <xf numFmtId="0" fontId="23" fillId="4" borderId="0" xfId="0" applyFont="1" applyFill="1" applyAlignment="1">
      <alignment vertical="center" shrinkToFit="1"/>
    </xf>
    <xf numFmtId="177" fontId="0" fillId="0" borderId="0" xfId="0" applyNumberFormat="1">
      <alignment vertical="center"/>
    </xf>
    <xf numFmtId="0" fontId="18" fillId="0" borderId="0" xfId="0" applyFont="1" applyAlignment="1">
      <alignment horizontal="left" vertical="center"/>
    </xf>
    <xf numFmtId="0" fontId="0" fillId="0" borderId="0" xfId="0" applyAlignment="1">
      <alignment vertical="center" wrapText="1"/>
    </xf>
    <xf numFmtId="0" fontId="0" fillId="0" borderId="0" xfId="0" applyAlignment="1">
      <alignment vertical="center" shrinkToFit="1"/>
    </xf>
    <xf numFmtId="0" fontId="2" fillId="0" borderId="76" xfId="0" applyFont="1" applyBorder="1">
      <alignment vertical="center"/>
    </xf>
    <xf numFmtId="0" fontId="18" fillId="0" borderId="0" xfId="0" applyFont="1" applyAlignment="1">
      <alignment vertical="center" wrapText="1"/>
    </xf>
    <xf numFmtId="0" fontId="25" fillId="0" borderId="76" xfId="0" applyFont="1" applyBorder="1">
      <alignment vertical="center"/>
    </xf>
    <xf numFmtId="0" fontId="7" fillId="0" borderId="0" xfId="0" applyFont="1">
      <alignment vertical="center"/>
    </xf>
    <xf numFmtId="0" fontId="18" fillId="0" borderId="0" xfId="0" applyFont="1" applyAlignment="1">
      <alignment horizontal="center" vertical="center" shrinkToFit="1"/>
    </xf>
    <xf numFmtId="0" fontId="18" fillId="0" borderId="0" xfId="0" applyFont="1">
      <alignment vertical="center"/>
    </xf>
    <xf numFmtId="0" fontId="2" fillId="0" borderId="0" xfId="0" applyFont="1">
      <alignment vertical="center"/>
    </xf>
    <xf numFmtId="0" fontId="2" fillId="0" borderId="0" xfId="0" applyFont="1" applyAlignment="1">
      <alignment vertical="center" wrapText="1"/>
    </xf>
    <xf numFmtId="0" fontId="7" fillId="0" borderId="0" xfId="0" applyFont="1" applyAlignment="1">
      <alignment vertical="center" wrapText="1"/>
    </xf>
    <xf numFmtId="0" fontId="18" fillId="0" borderId="0" xfId="0" applyFont="1" applyAlignment="1">
      <alignment vertical="center" wrapText="1" shrinkToFit="1"/>
    </xf>
    <xf numFmtId="0" fontId="26" fillId="0" borderId="2" xfId="0" applyFont="1" applyBorder="1" applyAlignment="1">
      <alignment vertical="center" wrapText="1"/>
    </xf>
    <xf numFmtId="0" fontId="26" fillId="0" borderId="76" xfId="0" applyFont="1" applyBorder="1">
      <alignment vertical="center"/>
    </xf>
    <xf numFmtId="177" fontId="0" fillId="0" borderId="0" xfId="0" applyNumberFormat="1" applyAlignment="1">
      <alignment horizontal="center" vertical="center"/>
    </xf>
    <xf numFmtId="0" fontId="0" fillId="3" borderId="0" xfId="0" applyFill="1" applyAlignment="1">
      <alignment vertical="center" shrinkToFit="1"/>
    </xf>
    <xf numFmtId="0" fontId="27" fillId="4" borderId="0" xfId="0" applyFont="1" applyFill="1">
      <alignment vertical="center"/>
    </xf>
    <xf numFmtId="0" fontId="30" fillId="4" borderId="0" xfId="0" applyFont="1" applyFill="1">
      <alignment vertical="center"/>
    </xf>
    <xf numFmtId="0" fontId="18" fillId="2" borderId="9" xfId="0" applyFont="1" applyFill="1" applyBorder="1" applyAlignment="1">
      <alignment horizontal="center" vertical="center"/>
    </xf>
    <xf numFmtId="5" fontId="0" fillId="4" borderId="15" xfId="0" applyNumberFormat="1" applyFill="1" applyBorder="1" applyAlignment="1">
      <alignment horizontal="center" vertical="center"/>
    </xf>
    <xf numFmtId="0" fontId="18" fillId="4" borderId="0" xfId="0" applyFont="1" applyFill="1" applyAlignment="1">
      <alignment horizontal="left" vertical="center"/>
    </xf>
    <xf numFmtId="0" fontId="21" fillId="4" borderId="0" xfId="1" applyFont="1" applyFill="1" applyProtection="1">
      <alignment vertical="center"/>
      <protection locked="0"/>
    </xf>
    <xf numFmtId="0" fontId="2" fillId="4" borderId="0" xfId="0" applyFont="1" applyFill="1" applyAlignment="1">
      <alignment horizontal="left" vertical="center"/>
    </xf>
    <xf numFmtId="5" fontId="0" fillId="4" borderId="13" xfId="0" applyNumberFormat="1" applyFill="1" applyBorder="1" applyAlignment="1">
      <alignment horizontal="center" vertical="center"/>
    </xf>
    <xf numFmtId="0" fontId="18" fillId="2" borderId="4" xfId="0" applyFont="1" applyFill="1" applyBorder="1" applyAlignment="1">
      <alignment horizontal="center" vertical="center"/>
    </xf>
    <xf numFmtId="5" fontId="0" fillId="4" borderId="71" xfId="0" applyNumberFormat="1" applyFill="1" applyBorder="1" applyAlignment="1" applyProtection="1">
      <alignment horizontal="center" vertical="center"/>
      <protection locked="0"/>
    </xf>
    <xf numFmtId="5" fontId="0" fillId="4" borderId="73" xfId="0" applyNumberFormat="1" applyFill="1" applyBorder="1" applyAlignment="1" applyProtection="1">
      <alignment horizontal="center" vertical="center"/>
      <protection locked="0"/>
    </xf>
    <xf numFmtId="0" fontId="18" fillId="4" borderId="0" xfId="0" applyFont="1" applyFill="1" applyAlignment="1">
      <alignment horizontal="left" vertical="center" shrinkToFit="1"/>
    </xf>
    <xf numFmtId="0" fontId="18" fillId="2" borderId="9" xfId="0" applyFont="1" applyFill="1" applyBorder="1" applyAlignment="1">
      <alignment horizontal="center" vertical="center" shrinkToFit="1"/>
    </xf>
    <xf numFmtId="0" fontId="18" fillId="2" borderId="4" xfId="0" applyFont="1" applyFill="1" applyBorder="1" applyAlignment="1">
      <alignment horizontal="center" vertical="center" shrinkToFit="1"/>
    </xf>
    <xf numFmtId="0" fontId="0" fillId="4" borderId="71" xfId="0" applyFill="1" applyBorder="1" applyAlignment="1" applyProtection="1">
      <alignment horizontal="left" vertical="center"/>
      <protection locked="0"/>
    </xf>
    <xf numFmtId="0" fontId="0" fillId="4" borderId="72" xfId="0" applyFill="1" applyBorder="1" applyAlignment="1" applyProtection="1">
      <alignment horizontal="left" vertical="center"/>
      <protection locked="0"/>
    </xf>
    <xf numFmtId="0" fontId="0" fillId="4" borderId="73" xfId="0" applyFill="1" applyBorder="1" applyAlignment="1" applyProtection="1">
      <alignment horizontal="left" vertical="center"/>
      <protection locked="0"/>
    </xf>
    <xf numFmtId="0" fontId="18" fillId="3" borderId="0" xfId="0" applyFont="1" applyFill="1" applyAlignment="1">
      <alignment horizontal="left" vertical="center" wrapText="1"/>
    </xf>
    <xf numFmtId="0" fontId="0" fillId="0" borderId="0" xfId="0" applyAlignment="1">
      <alignment vertical="center" wrapText="1"/>
    </xf>
    <xf numFmtId="0" fontId="18" fillId="3" borderId="0" xfId="0" applyFont="1" applyFill="1" applyAlignment="1">
      <alignment horizontal="left" vertical="center"/>
    </xf>
    <xf numFmtId="0" fontId="0" fillId="4" borderId="71" xfId="0" applyFill="1" applyBorder="1" applyAlignment="1" applyProtection="1">
      <alignment horizontal="center" vertical="center"/>
      <protection locked="0"/>
    </xf>
    <xf numFmtId="0" fontId="0" fillId="4" borderId="73" xfId="0" applyFill="1" applyBorder="1" applyAlignment="1" applyProtection="1">
      <alignment horizontal="center" vertical="center"/>
      <protection locked="0"/>
    </xf>
    <xf numFmtId="0" fontId="0" fillId="4" borderId="0" xfId="0" applyFill="1" applyAlignment="1">
      <alignment horizontal="center" vertical="center"/>
    </xf>
    <xf numFmtId="0" fontId="2" fillId="4" borderId="0" xfId="0" applyFont="1" applyFill="1" applyAlignment="1">
      <alignment horizontal="left" vertical="center" shrinkToFit="1"/>
    </xf>
    <xf numFmtId="0" fontId="0" fillId="0" borderId="0" xfId="0" applyAlignment="1">
      <alignment vertical="center" shrinkToFit="1"/>
    </xf>
    <xf numFmtId="0" fontId="18" fillId="2" borderId="13" xfId="0" applyFont="1" applyFill="1" applyBorder="1" applyAlignment="1">
      <alignment horizontal="center" vertical="center"/>
    </xf>
    <xf numFmtId="0" fontId="18" fillId="2" borderId="10" xfId="0" applyFont="1" applyFill="1" applyBorder="1" applyAlignment="1">
      <alignment horizontal="center" vertical="center"/>
    </xf>
    <xf numFmtId="0" fontId="0" fillId="4" borderId="81" xfId="0" applyFill="1" applyBorder="1" applyAlignment="1" applyProtection="1">
      <alignment horizontal="center" vertical="center" shrinkToFit="1"/>
      <protection locked="0"/>
    </xf>
    <xf numFmtId="0" fontId="0" fillId="4" borderId="59" xfId="0" applyFill="1" applyBorder="1" applyAlignment="1" applyProtection="1">
      <alignment horizontal="center" vertical="center" shrinkToFit="1"/>
      <protection locked="0"/>
    </xf>
    <xf numFmtId="0" fontId="0" fillId="4" borderId="60" xfId="0" applyFill="1" applyBorder="1" applyAlignment="1" applyProtection="1">
      <alignment horizontal="center" vertical="center" shrinkToFit="1"/>
      <protection locked="0"/>
    </xf>
    <xf numFmtId="0" fontId="0" fillId="4" borderId="32" xfId="0" applyFill="1" applyBorder="1" applyAlignment="1" applyProtection="1">
      <alignment horizontal="left" vertical="center"/>
      <protection locked="0"/>
    </xf>
    <xf numFmtId="0" fontId="0" fillId="4" borderId="9" xfId="0" applyFill="1" applyBorder="1" applyAlignment="1" applyProtection="1">
      <alignment horizontal="left" vertical="center"/>
      <protection locked="0"/>
    </xf>
    <xf numFmtId="0" fontId="0" fillId="4" borderId="35" xfId="0" applyFill="1" applyBorder="1" applyAlignment="1" applyProtection="1">
      <alignment horizontal="left" vertical="center"/>
      <protection locked="0"/>
    </xf>
    <xf numFmtId="0" fontId="0" fillId="4" borderId="49" xfId="0" applyFill="1" applyBorder="1" applyAlignment="1" applyProtection="1">
      <alignment horizontal="left" vertical="center"/>
      <protection locked="0"/>
    </xf>
    <xf numFmtId="0" fontId="0" fillId="4" borderId="53" xfId="0" applyFill="1" applyBorder="1" applyAlignment="1" applyProtection="1">
      <alignment horizontal="left" vertical="center"/>
      <protection locked="0"/>
    </xf>
    <xf numFmtId="0" fontId="0" fillId="4" borderId="54" xfId="0" applyFill="1" applyBorder="1" applyAlignment="1" applyProtection="1">
      <alignment horizontal="left" vertical="center"/>
      <protection locked="0"/>
    </xf>
    <xf numFmtId="0" fontId="10" fillId="4" borderId="0" xfId="0" applyFont="1" applyFill="1" applyAlignment="1">
      <alignment horizontal="left" vertical="center"/>
    </xf>
    <xf numFmtId="0" fontId="2" fillId="4" borderId="2" xfId="0" applyFont="1" applyFill="1" applyBorder="1" applyAlignment="1">
      <alignment horizontal="left" vertical="center"/>
    </xf>
    <xf numFmtId="0" fontId="0" fillId="4" borderId="56" xfId="0" applyFill="1" applyBorder="1" applyAlignment="1" applyProtection="1">
      <alignment horizontal="left" vertical="center"/>
      <protection locked="0"/>
    </xf>
    <xf numFmtId="0" fontId="0" fillId="4" borderId="57" xfId="0" applyFill="1" applyBorder="1" applyAlignment="1" applyProtection="1">
      <alignment horizontal="left" vertical="center"/>
      <protection locked="0"/>
    </xf>
    <xf numFmtId="0" fontId="0" fillId="4" borderId="74" xfId="0" applyFill="1" applyBorder="1" applyAlignment="1" applyProtection="1">
      <alignment horizontal="left" vertical="center"/>
      <protection locked="0"/>
    </xf>
    <xf numFmtId="0" fontId="18" fillId="4" borderId="0" xfId="0" applyFont="1" applyFill="1" applyAlignment="1">
      <alignment horizontal="left" vertical="center" wrapText="1"/>
    </xf>
    <xf numFmtId="0" fontId="18" fillId="2" borderId="5" xfId="0" applyFont="1" applyFill="1" applyBorder="1" applyAlignment="1">
      <alignment horizontal="center" vertical="center"/>
    </xf>
    <xf numFmtId="0" fontId="0" fillId="4" borderId="77" xfId="0" applyFill="1" applyBorder="1" applyAlignment="1" applyProtection="1">
      <alignment horizontal="center" vertical="center"/>
      <protection locked="0"/>
    </xf>
    <xf numFmtId="0" fontId="0" fillId="4" borderId="78" xfId="0" applyFill="1" applyBorder="1" applyAlignment="1" applyProtection="1">
      <alignment horizontal="center" vertical="center"/>
      <protection locked="0"/>
    </xf>
    <xf numFmtId="0" fontId="0" fillId="4" borderId="75" xfId="0" applyFill="1" applyBorder="1" applyAlignment="1" applyProtection="1">
      <alignment horizontal="left" vertical="center"/>
      <protection locked="0"/>
    </xf>
    <xf numFmtId="0" fontId="0" fillId="4" borderId="76" xfId="0" applyFill="1" applyBorder="1" applyAlignment="1" applyProtection="1">
      <alignment horizontal="left" vertical="center"/>
      <protection locked="0"/>
    </xf>
    <xf numFmtId="0" fontId="0" fillId="4" borderId="61" xfId="0" applyFill="1" applyBorder="1" applyAlignment="1" applyProtection="1">
      <alignment horizontal="left" vertical="center"/>
      <protection locked="0"/>
    </xf>
    <xf numFmtId="0" fontId="0" fillId="4" borderId="70" xfId="0" applyFill="1" applyBorder="1" applyAlignment="1" applyProtection="1">
      <alignment horizontal="left" vertical="center"/>
      <protection locked="0"/>
    </xf>
    <xf numFmtId="0" fontId="18" fillId="2" borderId="9" xfId="0" applyFont="1" applyFill="1" applyBorder="1" applyAlignment="1">
      <alignment horizontal="distributed" vertical="center"/>
    </xf>
    <xf numFmtId="0" fontId="18" fillId="2" borderId="4" xfId="0" applyFont="1" applyFill="1" applyBorder="1" applyAlignment="1">
      <alignment horizontal="distributed" vertical="center"/>
    </xf>
    <xf numFmtId="0" fontId="23" fillId="3" borderId="0" xfId="0" applyFont="1" applyFill="1" applyAlignment="1">
      <alignment horizontal="left" vertical="top" wrapText="1"/>
    </xf>
    <xf numFmtId="0" fontId="23" fillId="3" borderId="0" xfId="0" applyFont="1" applyFill="1" applyAlignment="1">
      <alignment horizontal="left" vertical="center"/>
    </xf>
    <xf numFmtId="0" fontId="7" fillId="4" borderId="0" xfId="0" applyFont="1" applyFill="1" applyAlignment="1">
      <alignment horizontal="left" vertical="center"/>
    </xf>
    <xf numFmtId="0" fontId="0" fillId="4" borderId="0" xfId="0" applyFill="1" applyAlignment="1">
      <alignment horizontal="left" vertical="center"/>
    </xf>
    <xf numFmtId="0" fontId="23" fillId="4" borderId="0" xfId="0" applyFont="1" applyFill="1" applyAlignment="1">
      <alignment horizontal="left" vertical="center"/>
    </xf>
    <xf numFmtId="176" fontId="0" fillId="4" borderId="56" xfId="0" applyNumberFormat="1" applyFill="1" applyBorder="1" applyAlignment="1" applyProtection="1">
      <alignment horizontal="left" vertical="center"/>
      <protection locked="0"/>
    </xf>
    <xf numFmtId="176" fontId="0" fillId="4" borderId="57" xfId="0" applyNumberFormat="1" applyFill="1" applyBorder="1" applyAlignment="1" applyProtection="1">
      <alignment horizontal="left" vertical="center"/>
      <protection locked="0"/>
    </xf>
    <xf numFmtId="176" fontId="0" fillId="4" borderId="74" xfId="0" applyNumberFormat="1" applyFill="1" applyBorder="1" applyAlignment="1" applyProtection="1">
      <alignment horizontal="left" vertical="center"/>
      <protection locked="0"/>
    </xf>
    <xf numFmtId="0" fontId="2" fillId="2" borderId="9" xfId="0" applyFont="1" applyFill="1" applyBorder="1" applyAlignment="1">
      <alignment horizontal="center" vertical="center"/>
    </xf>
    <xf numFmtId="0" fontId="2" fillId="2" borderId="4" xfId="0" applyFont="1" applyFill="1" applyBorder="1" applyAlignment="1">
      <alignment horizontal="center" vertical="center"/>
    </xf>
    <xf numFmtId="177" fontId="0" fillId="4" borderId="49" xfId="0" applyNumberFormat="1" applyFill="1" applyBorder="1" applyAlignment="1" applyProtection="1">
      <alignment horizontal="center" vertical="center"/>
      <protection locked="0"/>
    </xf>
    <xf numFmtId="177" fontId="0" fillId="4" borderId="54" xfId="0" applyNumberFormat="1" applyFill="1" applyBorder="1" applyAlignment="1" applyProtection="1">
      <alignment horizontal="center" vertical="center"/>
      <protection locked="0"/>
    </xf>
    <xf numFmtId="0" fontId="17" fillId="3" borderId="0" xfId="0" applyFont="1" applyFill="1" applyAlignment="1">
      <alignment horizontal="left" vertical="center"/>
    </xf>
    <xf numFmtId="0" fontId="24" fillId="4" borderId="0" xfId="0" applyFont="1" applyFill="1" applyAlignment="1">
      <alignment horizontal="left" vertical="center"/>
    </xf>
    <xf numFmtId="0" fontId="2" fillId="2" borderId="9"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7" fontId="0" fillId="4" borderId="71" xfId="0" applyNumberFormat="1" applyFill="1" applyBorder="1" applyAlignment="1" applyProtection="1">
      <alignment horizontal="center" vertical="center"/>
      <protection locked="0"/>
    </xf>
    <xf numFmtId="177" fontId="0" fillId="4" borderId="73" xfId="0" applyNumberFormat="1" applyFill="1" applyBorder="1" applyAlignment="1" applyProtection="1">
      <alignment horizontal="center" vertical="center"/>
      <protection locked="0"/>
    </xf>
    <xf numFmtId="0" fontId="2" fillId="2" borderId="58" xfId="0" applyFont="1" applyFill="1" applyBorder="1" applyAlignment="1">
      <alignment horizontal="center" vertical="center" shrinkToFit="1"/>
    </xf>
    <xf numFmtId="0" fontId="2" fillId="2" borderId="79" xfId="0" applyFont="1" applyFill="1" applyBorder="1" applyAlignment="1">
      <alignment horizontal="center" vertical="center" shrinkToFit="1"/>
    </xf>
    <xf numFmtId="0" fontId="18" fillId="4" borderId="80" xfId="0" applyFont="1" applyFill="1" applyBorder="1" applyAlignment="1">
      <alignment horizontal="left" vertical="center" shrinkToFit="1"/>
    </xf>
    <xf numFmtId="0" fontId="18" fillId="4" borderId="61" xfId="0" applyFont="1" applyFill="1" applyBorder="1" applyAlignment="1">
      <alignment horizontal="left" vertical="center" shrinkToFit="1"/>
    </xf>
    <xf numFmtId="0" fontId="18" fillId="4" borderId="70" xfId="0" applyFont="1" applyFill="1" applyBorder="1" applyAlignment="1">
      <alignment horizontal="left" vertical="center" shrinkToFit="1"/>
    </xf>
    <xf numFmtId="0" fontId="11" fillId="4" borderId="0" xfId="0" applyFont="1" applyFill="1" applyAlignment="1">
      <alignment horizontal="left" vertical="center"/>
    </xf>
    <xf numFmtId="0" fontId="0" fillId="0" borderId="0" xfId="0" applyAlignment="1">
      <alignment horizontal="left" vertical="center"/>
    </xf>
    <xf numFmtId="177" fontId="0" fillId="4" borderId="56" xfId="0" applyNumberFormat="1" applyFill="1" applyBorder="1" applyAlignment="1" applyProtection="1">
      <alignment horizontal="center" vertical="center"/>
      <protection locked="0"/>
    </xf>
    <xf numFmtId="177" fontId="0" fillId="4" borderId="74" xfId="0" applyNumberFormat="1" applyFill="1" applyBorder="1" applyAlignment="1" applyProtection="1">
      <alignment horizontal="center" vertical="center"/>
      <protection locked="0"/>
    </xf>
    <xf numFmtId="0" fontId="11" fillId="3" borderId="0" xfId="0" applyFont="1" applyFill="1" applyAlignment="1">
      <alignment horizontal="left" vertical="center"/>
    </xf>
    <xf numFmtId="0" fontId="10" fillId="3" borderId="0" xfId="0" applyFont="1" applyFill="1" applyAlignment="1">
      <alignment horizontal="left" vertical="center"/>
    </xf>
    <xf numFmtId="0" fontId="18" fillId="4" borderId="0" xfId="0" applyFont="1" applyFill="1" applyAlignment="1">
      <alignment horizontal="center" vertical="center" shrinkToFit="1"/>
    </xf>
    <xf numFmtId="0" fontId="0" fillId="4" borderId="0" xfId="0" applyFill="1" applyAlignment="1">
      <alignment horizontal="left" vertical="center" shrinkToFit="1"/>
    </xf>
    <xf numFmtId="0" fontId="18" fillId="3" borderId="0" xfId="0" applyFont="1" applyFill="1" applyAlignment="1">
      <alignment horizontal="left" vertical="center" shrinkToFit="1"/>
    </xf>
    <xf numFmtId="0" fontId="18" fillId="0" borderId="0" xfId="0" applyFont="1" applyAlignment="1">
      <alignment horizontal="left" vertical="center"/>
    </xf>
    <xf numFmtId="176" fontId="0" fillId="4" borderId="71" xfId="0" applyNumberFormat="1" applyFill="1" applyBorder="1" applyAlignment="1" applyProtection="1">
      <alignment horizontal="left" vertical="center"/>
      <protection locked="0"/>
    </xf>
    <xf numFmtId="176" fontId="0" fillId="4" borderId="72" xfId="0" applyNumberFormat="1" applyFill="1" applyBorder="1" applyAlignment="1" applyProtection="1">
      <alignment horizontal="left" vertical="center"/>
      <protection locked="0"/>
    </xf>
    <xf numFmtId="176" fontId="0" fillId="4" borderId="73" xfId="0" applyNumberFormat="1" applyFill="1" applyBorder="1" applyAlignment="1" applyProtection="1">
      <alignment horizontal="left" vertical="center"/>
      <protection locked="0"/>
    </xf>
    <xf numFmtId="0" fontId="18" fillId="2" borderId="35" xfId="0" applyFont="1" applyFill="1" applyBorder="1" applyAlignment="1">
      <alignment horizontal="center" vertical="center"/>
    </xf>
    <xf numFmtId="0" fontId="0" fillId="4" borderId="71" xfId="0" applyFill="1" applyBorder="1" applyAlignment="1" applyProtection="1">
      <alignment horizontal="left" vertical="center" shrinkToFit="1"/>
      <protection locked="0"/>
    </xf>
    <xf numFmtId="0" fontId="0" fillId="4" borderId="72" xfId="0" applyFill="1" applyBorder="1" applyAlignment="1" applyProtection="1">
      <alignment horizontal="left" vertical="center" shrinkToFit="1"/>
      <protection locked="0"/>
    </xf>
    <xf numFmtId="0" fontId="0" fillId="4" borderId="73" xfId="0" applyFill="1" applyBorder="1" applyAlignment="1" applyProtection="1">
      <alignment horizontal="left" vertical="center" shrinkToFit="1"/>
      <protection locked="0"/>
    </xf>
    <xf numFmtId="0" fontId="0" fillId="4" borderId="10" xfId="0" applyFill="1" applyBorder="1" applyAlignment="1">
      <alignment horizontal="left" vertical="center"/>
    </xf>
    <xf numFmtId="0" fontId="0" fillId="4" borderId="11" xfId="0" applyFill="1" applyBorder="1" applyAlignment="1">
      <alignment horizontal="left" vertical="center"/>
    </xf>
    <xf numFmtId="0" fontId="0" fillId="4" borderId="12" xfId="0" applyFill="1" applyBorder="1" applyAlignment="1">
      <alignment horizontal="left" vertical="center"/>
    </xf>
    <xf numFmtId="0" fontId="18" fillId="3" borderId="16" xfId="0" applyFont="1" applyFill="1" applyBorder="1" applyAlignment="1">
      <alignment horizontal="left" vertical="center"/>
    </xf>
    <xf numFmtId="0" fontId="18" fillId="3" borderId="17" xfId="0" applyFont="1" applyFill="1" applyBorder="1" applyAlignment="1">
      <alignment horizontal="left" vertical="center"/>
    </xf>
    <xf numFmtId="0" fontId="18" fillId="3" borderId="1" xfId="0" applyFont="1" applyFill="1" applyBorder="1" applyAlignment="1">
      <alignment horizontal="left" vertical="center"/>
    </xf>
    <xf numFmtId="0" fontId="18" fillId="3" borderId="2" xfId="0" applyFont="1" applyFill="1" applyBorder="1" applyAlignment="1">
      <alignment horizontal="left" vertical="center"/>
    </xf>
    <xf numFmtId="0" fontId="18" fillId="3" borderId="3" xfId="0" applyFont="1" applyFill="1" applyBorder="1" applyAlignment="1">
      <alignment horizontal="left" vertical="center"/>
    </xf>
    <xf numFmtId="0" fontId="18" fillId="4" borderId="0" xfId="0" applyFont="1" applyFill="1" applyAlignment="1">
      <alignment horizontal="center" vertical="center"/>
    </xf>
    <xf numFmtId="0" fontId="21" fillId="4" borderId="0" xfId="1" applyFont="1" applyFill="1" applyAlignment="1" applyProtection="1">
      <alignment horizontal="center" vertical="center" shrinkToFit="1"/>
    </xf>
    <xf numFmtId="0" fontId="16" fillId="4" borderId="10" xfId="0" applyFont="1" applyFill="1" applyBorder="1" applyAlignment="1">
      <alignment horizontal="left" vertical="center"/>
    </xf>
    <xf numFmtId="0" fontId="16" fillId="4" borderId="11" xfId="0" applyFont="1" applyFill="1" applyBorder="1" applyAlignment="1">
      <alignment horizontal="left" vertical="center"/>
    </xf>
    <xf numFmtId="0" fontId="16" fillId="4" borderId="12" xfId="0" applyFont="1" applyFill="1" applyBorder="1" applyAlignment="1">
      <alignment horizontal="left" vertical="center"/>
    </xf>
    <xf numFmtId="0" fontId="16" fillId="4" borderId="16" xfId="0" applyFont="1" applyFill="1" applyBorder="1" applyAlignment="1">
      <alignment horizontal="left" vertical="center"/>
    </xf>
    <xf numFmtId="0" fontId="16" fillId="4" borderId="0" xfId="0" applyFont="1" applyFill="1" applyAlignment="1">
      <alignment horizontal="left" vertical="center"/>
    </xf>
    <xf numFmtId="0" fontId="16" fillId="4" borderId="17" xfId="0" applyFont="1" applyFill="1" applyBorder="1" applyAlignment="1">
      <alignment horizontal="left" vertical="center"/>
    </xf>
    <xf numFmtId="0" fontId="16" fillId="4" borderId="1" xfId="0" applyFont="1" applyFill="1" applyBorder="1" applyAlignment="1">
      <alignment horizontal="left" vertical="center"/>
    </xf>
    <xf numFmtId="0" fontId="16" fillId="4" borderId="2" xfId="0" applyFont="1" applyFill="1" applyBorder="1" applyAlignment="1">
      <alignment horizontal="left" vertical="center"/>
    </xf>
    <xf numFmtId="0" fontId="16" fillId="4" borderId="3" xfId="0" applyFont="1" applyFill="1" applyBorder="1" applyAlignment="1">
      <alignment horizontal="left" vertical="center"/>
    </xf>
    <xf numFmtId="0" fontId="21" fillId="4" borderId="0" xfId="1" applyFont="1" applyFill="1" applyAlignment="1" applyProtection="1">
      <alignment horizontal="center" vertical="center"/>
    </xf>
    <xf numFmtId="0" fontId="11" fillId="3" borderId="0" xfId="0" applyFont="1" applyFill="1" applyAlignment="1">
      <alignment horizontal="left" vertical="center" wrapText="1"/>
    </xf>
    <xf numFmtId="0" fontId="17" fillId="3" borderId="0" xfId="0" applyFont="1" applyFill="1" applyAlignment="1">
      <alignment horizontal="left" vertical="center" shrinkToFit="1"/>
    </xf>
    <xf numFmtId="0" fontId="28" fillId="5" borderId="0" xfId="0" applyFont="1" applyFill="1" applyAlignment="1">
      <alignment horizontal="left" vertical="center"/>
    </xf>
    <xf numFmtId="0" fontId="2" fillId="4" borderId="0" xfId="0" applyFont="1" applyFill="1" applyAlignment="1">
      <alignment horizontal="left" vertical="center" wrapText="1"/>
    </xf>
    <xf numFmtId="0" fontId="21" fillId="4" borderId="0" xfId="1" applyFont="1" applyFill="1" applyAlignment="1" applyProtection="1">
      <alignment horizontal="left" vertical="center" wrapText="1"/>
      <protection locked="0"/>
    </xf>
    <xf numFmtId="0" fontId="21" fillId="3" borderId="0" xfId="1" applyFont="1" applyFill="1" applyAlignment="1" applyProtection="1">
      <alignment horizontal="left" vertical="center" shrinkToFit="1"/>
      <protection locked="0"/>
    </xf>
    <xf numFmtId="0" fontId="29" fillId="4" borderId="0" xfId="0" applyFont="1" applyFill="1" applyAlignment="1">
      <alignment horizontal="left" vertical="center"/>
    </xf>
    <xf numFmtId="0" fontId="21" fillId="4" borderId="0" xfId="1" applyFont="1" applyFill="1" applyAlignment="1" applyProtection="1">
      <alignment horizontal="left" vertical="center"/>
      <protection locked="0"/>
    </xf>
    <xf numFmtId="0" fontId="26" fillId="4" borderId="0" xfId="0" applyFont="1" applyFill="1" applyAlignment="1">
      <alignment horizontal="left" vertical="center"/>
    </xf>
    <xf numFmtId="0" fontId="26" fillId="3" borderId="2" xfId="0" applyFont="1" applyFill="1" applyBorder="1" applyAlignment="1">
      <alignment horizontal="left" vertical="center" wrapText="1"/>
    </xf>
    <xf numFmtId="0" fontId="26" fillId="0" borderId="76" xfId="0" applyFont="1" applyBorder="1" applyAlignment="1">
      <alignment horizontal="left" vertical="center"/>
    </xf>
    <xf numFmtId="0" fontId="18" fillId="0" borderId="82" xfId="0" applyFont="1" applyBorder="1">
      <alignment vertical="center"/>
    </xf>
    <xf numFmtId="0" fontId="18" fillId="0" borderId="0" xfId="0" applyFont="1" applyAlignment="1">
      <alignment horizontal="left" vertical="center" wrapText="1"/>
    </xf>
    <xf numFmtId="0" fontId="18" fillId="0" borderId="76" xfId="0" applyFont="1" applyBorder="1" applyAlignment="1">
      <alignment horizontal="left" vertical="center" wrapText="1"/>
    </xf>
    <xf numFmtId="0" fontId="18" fillId="0" borderId="0" xfId="0" applyFont="1" applyAlignment="1">
      <alignment horizontal="center" vertical="center" shrinkToFit="1"/>
    </xf>
    <xf numFmtId="0" fontId="18" fillId="0" borderId="0" xfId="0" applyFont="1" applyAlignment="1">
      <alignment horizontal="left" vertical="center" shrinkToFit="1"/>
    </xf>
    <xf numFmtId="0" fontId="21" fillId="0" borderId="4" xfId="1" applyFont="1" applyFill="1" applyBorder="1" applyAlignment="1">
      <alignment horizontal="center" vertical="center"/>
    </xf>
    <xf numFmtId="0" fontId="21" fillId="0" borderId="6" xfId="1" applyFont="1" applyFill="1" applyBorder="1" applyAlignment="1">
      <alignment horizontal="center" vertical="center"/>
    </xf>
    <xf numFmtId="0" fontId="18" fillId="0" borderId="82" xfId="0" applyFont="1" applyBorder="1" applyAlignment="1">
      <alignment horizontal="left" vertical="center"/>
    </xf>
    <xf numFmtId="0" fontId="2" fillId="0" borderId="76" xfId="0" applyFont="1" applyBorder="1" applyAlignment="1">
      <alignment horizontal="left" vertical="center"/>
    </xf>
    <xf numFmtId="0" fontId="18" fillId="0" borderId="1" xfId="0" applyFont="1"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18" fillId="0" borderId="2" xfId="0" applyFont="1" applyBorder="1" applyAlignment="1">
      <alignment horizontal="left" vertical="center"/>
    </xf>
    <xf numFmtId="0" fontId="2" fillId="0" borderId="82" xfId="0" applyFont="1" applyBorder="1" applyAlignment="1">
      <alignment horizontal="left" vertical="center"/>
    </xf>
    <xf numFmtId="0" fontId="18" fillId="0" borderId="10" xfId="0" applyFont="1" applyBorder="1" applyAlignment="1">
      <alignment horizontal="left" vertical="center"/>
    </xf>
    <xf numFmtId="0" fontId="18" fillId="0" borderId="11" xfId="0" applyFont="1" applyBorder="1" applyAlignment="1">
      <alignment horizontal="left" vertical="center"/>
    </xf>
    <xf numFmtId="0" fontId="18" fillId="0" borderId="12" xfId="0" applyFont="1" applyBorder="1" applyAlignment="1">
      <alignment horizontal="left" vertical="center"/>
    </xf>
    <xf numFmtId="0" fontId="18" fillId="0" borderId="16" xfId="0" applyFont="1" applyBorder="1" applyAlignment="1">
      <alignment horizontal="left" vertical="center" wrapText="1"/>
    </xf>
    <xf numFmtId="0" fontId="0" fillId="0" borderId="0" xfId="0" applyAlignment="1">
      <alignment horizontal="left" vertical="center" wrapText="1"/>
    </xf>
    <xf numFmtId="0" fontId="0" fillId="0" borderId="17" xfId="0" applyBorder="1" applyAlignment="1">
      <alignment horizontal="left" vertical="center" wrapText="1"/>
    </xf>
    <xf numFmtId="0" fontId="18" fillId="0" borderId="0" xfId="0" applyFont="1" applyAlignment="1">
      <alignment vertical="center" wrapText="1"/>
    </xf>
    <xf numFmtId="0" fontId="18" fillId="0" borderId="1" xfId="0" applyFont="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18" fillId="0" borderId="0" xfId="0" applyFont="1">
      <alignment vertical="center"/>
    </xf>
    <xf numFmtId="0" fontId="2" fillId="0" borderId="76" xfId="0" applyFont="1" applyBorder="1">
      <alignment vertical="center"/>
    </xf>
    <xf numFmtId="0" fontId="0" fillId="4" borderId="9" xfId="0" applyFill="1" applyBorder="1" applyAlignment="1">
      <alignment horizontal="center" vertical="top"/>
    </xf>
    <xf numFmtId="0" fontId="0" fillId="4" borderId="4" xfId="0" applyFill="1" applyBorder="1" applyAlignment="1">
      <alignment horizontal="center" vertical="center"/>
    </xf>
    <xf numFmtId="0" fontId="0" fillId="4" borderId="6" xfId="0" applyFill="1" applyBorder="1" applyAlignment="1">
      <alignment horizontal="center" vertical="center"/>
    </xf>
    <xf numFmtId="0" fontId="0" fillId="4" borderId="15" xfId="0" applyFill="1" applyBorder="1" applyAlignment="1">
      <alignment horizontal="center" vertical="center" textRotation="255" shrinkToFit="1"/>
    </xf>
    <xf numFmtId="0" fontId="0" fillId="4" borderId="9" xfId="0" applyFill="1" applyBorder="1" applyAlignment="1">
      <alignment horizontal="center" vertical="center" textRotation="255" shrinkToFit="1"/>
    </xf>
    <xf numFmtId="0" fontId="0" fillId="4" borderId="1" xfId="0" applyFill="1" applyBorder="1" applyAlignment="1">
      <alignment horizontal="center" vertical="center" shrinkToFit="1"/>
    </xf>
    <xf numFmtId="0" fontId="0" fillId="4" borderId="2" xfId="0" applyFill="1" applyBorder="1" applyAlignment="1">
      <alignment horizontal="center" vertical="center" shrinkToFit="1"/>
    </xf>
    <xf numFmtId="0" fontId="0" fillId="4" borderId="3" xfId="0" applyFill="1" applyBorder="1" applyAlignment="1">
      <alignment horizontal="center" vertical="center" shrinkToFit="1"/>
    </xf>
    <xf numFmtId="0" fontId="0" fillId="4" borderId="1" xfId="0" applyFill="1" applyBorder="1" applyAlignment="1">
      <alignment horizontal="center" vertical="center"/>
    </xf>
    <xf numFmtId="0" fontId="0" fillId="4" borderId="2" xfId="0" applyFill="1" applyBorder="1" applyAlignment="1">
      <alignment horizontal="center" vertical="center"/>
    </xf>
    <xf numFmtId="0" fontId="0" fillId="4" borderId="15" xfId="0" applyFill="1" applyBorder="1" applyAlignment="1">
      <alignment horizontal="center" vertical="center"/>
    </xf>
    <xf numFmtId="0" fontId="0" fillId="4" borderId="10" xfId="0" applyFill="1" applyBorder="1" applyAlignment="1">
      <alignment horizontal="left" vertical="top"/>
    </xf>
    <xf numFmtId="0" fontId="0" fillId="4" borderId="11" xfId="0" applyFill="1" applyBorder="1" applyAlignment="1">
      <alignment horizontal="left" vertical="top"/>
    </xf>
    <xf numFmtId="0" fontId="0" fillId="4" borderId="12" xfId="0" applyFill="1" applyBorder="1" applyAlignment="1">
      <alignment horizontal="left" vertical="top"/>
    </xf>
    <xf numFmtId="0" fontId="0" fillId="4" borderId="1" xfId="0" applyFill="1" applyBorder="1" applyAlignment="1">
      <alignment horizontal="left" vertical="top"/>
    </xf>
    <xf numFmtId="0" fontId="0" fillId="4" borderId="2" xfId="0" applyFill="1" applyBorder="1" applyAlignment="1">
      <alignment horizontal="left" vertical="top"/>
    </xf>
    <xf numFmtId="0" fontId="0" fillId="4" borderId="3" xfId="0" applyFill="1" applyBorder="1" applyAlignment="1">
      <alignment horizontal="left" vertical="top"/>
    </xf>
    <xf numFmtId="0" fontId="3" fillId="4" borderId="9" xfId="0" applyFont="1" applyFill="1" applyBorder="1" applyAlignment="1">
      <alignment horizontal="center" vertical="center" shrinkToFit="1"/>
    </xf>
    <xf numFmtId="0" fontId="4" fillId="4" borderId="9" xfId="0" applyFont="1" applyFill="1" applyBorder="1" applyAlignment="1">
      <alignment horizontal="center" vertical="center" shrinkToFit="1"/>
    </xf>
    <xf numFmtId="0" fontId="5" fillId="4" borderId="4" xfId="0" applyFont="1" applyFill="1" applyBorder="1" applyAlignment="1">
      <alignment horizontal="center" vertical="center"/>
    </xf>
    <xf numFmtId="0" fontId="5" fillId="4" borderId="6" xfId="0" applyFont="1" applyFill="1" applyBorder="1" applyAlignment="1">
      <alignment horizontal="center" vertical="center"/>
    </xf>
    <xf numFmtId="0" fontId="0" fillId="4" borderId="50" xfId="0" applyFill="1" applyBorder="1" applyAlignment="1">
      <alignment horizontal="center" vertical="center" shrinkToFit="1"/>
    </xf>
    <xf numFmtId="0" fontId="0" fillId="4" borderId="51" xfId="0" applyFill="1" applyBorder="1" applyAlignment="1">
      <alignment horizontal="center" vertical="center" shrinkToFit="1"/>
    </xf>
    <xf numFmtId="0" fontId="0" fillId="4" borderId="52" xfId="0" applyFill="1" applyBorder="1" applyAlignment="1">
      <alignment horizontal="center" vertical="center" shrinkToFit="1"/>
    </xf>
    <xf numFmtId="0" fontId="0" fillId="4" borderId="53" xfId="0" applyFill="1" applyBorder="1" applyAlignment="1">
      <alignment horizontal="center" vertical="center"/>
    </xf>
    <xf numFmtId="0" fontId="0" fillId="4" borderId="54" xfId="0" applyFill="1" applyBorder="1" applyAlignment="1">
      <alignment horizontal="center" vertical="center"/>
    </xf>
    <xf numFmtId="0" fontId="0" fillId="4" borderId="8" xfId="0" applyFill="1" applyBorder="1" applyAlignment="1">
      <alignment horizontal="center" vertical="center"/>
    </xf>
    <xf numFmtId="0" fontId="0" fillId="4" borderId="37" xfId="0" applyFill="1" applyBorder="1" applyAlignment="1">
      <alignment horizontal="center" vertical="center" textRotation="255"/>
    </xf>
    <xf numFmtId="0" fontId="0" fillId="4" borderId="32" xfId="0" applyFill="1" applyBorder="1" applyAlignment="1">
      <alignment horizontal="center" vertical="center" textRotation="255"/>
    </xf>
    <xf numFmtId="0" fontId="0" fillId="4" borderId="49" xfId="0" applyFill="1" applyBorder="1" applyAlignment="1">
      <alignment horizontal="center" vertical="center" textRotation="255"/>
    </xf>
    <xf numFmtId="0" fontId="0" fillId="4" borderId="25" xfId="0" applyFill="1" applyBorder="1" applyAlignment="1">
      <alignment horizontal="center" vertical="center"/>
    </xf>
    <xf numFmtId="0" fontId="0" fillId="4" borderId="26" xfId="0" applyFill="1" applyBorder="1" applyAlignment="1">
      <alignment horizontal="center" vertical="center"/>
    </xf>
    <xf numFmtId="0" fontId="0" fillId="4" borderId="27" xfId="0" applyFill="1" applyBorder="1" applyAlignment="1">
      <alignment horizontal="center" vertical="center"/>
    </xf>
    <xf numFmtId="0" fontId="0" fillId="4" borderId="25" xfId="0" applyFill="1" applyBorder="1" applyAlignment="1">
      <alignment horizontal="left" vertical="center"/>
    </xf>
    <xf numFmtId="0" fontId="0" fillId="4" borderId="26" xfId="0" applyFill="1" applyBorder="1" applyAlignment="1">
      <alignment horizontal="left" vertical="center"/>
    </xf>
    <xf numFmtId="0" fontId="0" fillId="4" borderId="69" xfId="0" applyFill="1" applyBorder="1" applyAlignment="1">
      <alignment horizontal="left" vertical="center"/>
    </xf>
    <xf numFmtId="0" fontId="0" fillId="4" borderId="10" xfId="0" applyFill="1" applyBorder="1" applyAlignment="1">
      <alignment horizontal="center" vertical="center"/>
    </xf>
    <xf numFmtId="0" fontId="0" fillId="4" borderId="11" xfId="0" applyFill="1" applyBorder="1" applyAlignment="1">
      <alignment horizontal="center" vertical="center"/>
    </xf>
    <xf numFmtId="0" fontId="0" fillId="4" borderId="12" xfId="0" applyFill="1" applyBorder="1" applyAlignment="1">
      <alignment horizontal="center" vertical="center"/>
    </xf>
    <xf numFmtId="0" fontId="0" fillId="4" borderId="3" xfId="0" applyFill="1" applyBorder="1" applyAlignment="1">
      <alignment horizontal="center" vertical="center"/>
    </xf>
    <xf numFmtId="0" fontId="0" fillId="4" borderId="43" xfId="0" applyFill="1" applyBorder="1" applyAlignment="1">
      <alignment horizontal="left" vertical="center"/>
    </xf>
    <xf numFmtId="0" fontId="0" fillId="4" borderId="37" xfId="0" applyFill="1" applyBorder="1" applyAlignment="1">
      <alignment horizontal="center" vertical="center" textRotation="255" shrinkToFit="1"/>
    </xf>
    <xf numFmtId="0" fontId="0" fillId="4" borderId="32" xfId="0" applyFill="1" applyBorder="1" applyAlignment="1">
      <alignment horizontal="center" vertical="center" textRotation="255" shrinkToFit="1"/>
    </xf>
    <xf numFmtId="0" fontId="0" fillId="4" borderId="31" xfId="0" applyFill="1" applyBorder="1" applyAlignment="1">
      <alignment horizontal="center" vertical="center" textRotation="255" shrinkToFit="1"/>
    </xf>
    <xf numFmtId="0" fontId="2" fillId="4" borderId="25" xfId="0" applyFont="1" applyFill="1" applyBorder="1" applyAlignment="1">
      <alignment horizontal="center" vertical="center"/>
    </xf>
    <xf numFmtId="0" fontId="2" fillId="4" borderId="26" xfId="0" applyFont="1" applyFill="1" applyBorder="1" applyAlignment="1">
      <alignment horizontal="center" vertical="center"/>
    </xf>
    <xf numFmtId="0" fontId="2" fillId="4" borderId="27" xfId="0" applyFont="1" applyFill="1" applyBorder="1" applyAlignment="1">
      <alignment horizontal="center" vertical="center"/>
    </xf>
    <xf numFmtId="0" fontId="2" fillId="4" borderId="19" xfId="0" applyFont="1" applyFill="1" applyBorder="1" applyAlignment="1">
      <alignment horizontal="center" vertical="center"/>
    </xf>
    <xf numFmtId="0" fontId="2" fillId="4" borderId="38" xfId="0" applyFont="1" applyFill="1" applyBorder="1" applyAlignment="1">
      <alignment horizontal="center" vertical="center"/>
    </xf>
    <xf numFmtId="0" fontId="0" fillId="4" borderId="4" xfId="0" applyFill="1" applyBorder="1" applyAlignment="1">
      <alignment horizontal="center" vertical="center" textRotation="255" shrinkToFit="1"/>
    </xf>
    <xf numFmtId="0" fontId="0" fillId="4" borderId="5" xfId="0" applyFill="1" applyBorder="1" applyAlignment="1">
      <alignment horizontal="center" vertical="center" textRotation="255" shrinkToFit="1"/>
    </xf>
    <xf numFmtId="0" fontId="0" fillId="4" borderId="6" xfId="0" applyFill="1" applyBorder="1" applyAlignment="1">
      <alignment horizontal="center" vertical="center" textRotation="255" shrinkToFit="1"/>
    </xf>
    <xf numFmtId="0" fontId="0" fillId="4" borderId="9" xfId="0" applyFill="1" applyBorder="1" applyAlignment="1">
      <alignment horizontal="left" vertical="center"/>
    </xf>
    <xf numFmtId="0" fontId="0" fillId="4" borderId="35" xfId="0" applyFill="1" applyBorder="1" applyAlignment="1">
      <alignment horizontal="left" vertical="center"/>
    </xf>
    <xf numFmtId="0" fontId="5" fillId="4" borderId="22" xfId="0" applyFont="1" applyFill="1" applyBorder="1" applyAlignment="1">
      <alignment horizontal="left" vertical="center" shrinkToFit="1"/>
    </xf>
    <xf numFmtId="0" fontId="5" fillId="4" borderId="39" xfId="0" applyFont="1" applyFill="1" applyBorder="1" applyAlignment="1">
      <alignment horizontal="left" vertical="center" shrinkToFit="1"/>
    </xf>
    <xf numFmtId="0" fontId="6" fillId="4" borderId="18" xfId="0" applyFont="1" applyFill="1" applyBorder="1" applyAlignment="1">
      <alignment horizontal="center" vertical="center"/>
    </xf>
    <xf numFmtId="0" fontId="6" fillId="4" borderId="48" xfId="0" applyFont="1" applyFill="1" applyBorder="1" applyAlignment="1">
      <alignment horizontal="center" vertical="center"/>
    </xf>
    <xf numFmtId="0" fontId="0" fillId="4" borderId="15" xfId="0" applyFill="1" applyBorder="1" applyAlignment="1">
      <alignment horizontal="center" vertical="center" shrinkToFit="1"/>
    </xf>
    <xf numFmtId="0" fontId="0" fillId="4" borderId="34" xfId="0" applyFill="1" applyBorder="1" applyAlignment="1">
      <alignment horizontal="center" vertical="center"/>
    </xf>
    <xf numFmtId="0" fontId="0" fillId="4" borderId="15" xfId="0" applyFill="1" applyBorder="1" applyAlignment="1">
      <alignment horizontal="left" vertical="center"/>
    </xf>
    <xf numFmtId="0" fontId="0" fillId="4" borderId="34" xfId="0" applyFill="1" applyBorder="1" applyAlignment="1">
      <alignment horizontal="left" vertical="center"/>
    </xf>
    <xf numFmtId="0" fontId="0" fillId="4" borderId="9" xfId="0" applyFill="1" applyBorder="1" applyAlignment="1">
      <alignment horizontal="center" vertical="center"/>
    </xf>
    <xf numFmtId="0" fontId="6" fillId="4" borderId="18" xfId="0" applyFont="1" applyFill="1" applyBorder="1" applyAlignment="1">
      <alignment horizontal="distributed" vertical="center" shrinkToFit="1"/>
    </xf>
    <xf numFmtId="0" fontId="0" fillId="4" borderId="46" xfId="0" applyFill="1" applyBorder="1" applyAlignment="1">
      <alignment horizontal="center" vertical="center" textRotation="255" shrinkToFit="1"/>
    </xf>
    <xf numFmtId="0" fontId="0" fillId="4" borderId="47" xfId="0" applyFill="1" applyBorder="1" applyAlignment="1">
      <alignment horizontal="center" vertical="center" textRotation="255" shrinkToFit="1"/>
    </xf>
    <xf numFmtId="0" fontId="0" fillId="4" borderId="25" xfId="0" applyFill="1" applyBorder="1" applyAlignment="1">
      <alignment horizontal="center" vertical="center" shrinkToFit="1"/>
    </xf>
    <xf numFmtId="0" fontId="0" fillId="4" borderId="26" xfId="0" applyFill="1" applyBorder="1" applyAlignment="1">
      <alignment horizontal="center" vertical="center" shrinkToFit="1"/>
    </xf>
    <xf numFmtId="178" fontId="0" fillId="4" borderId="2" xfId="0" applyNumberFormat="1" applyFill="1" applyBorder="1" applyAlignment="1">
      <alignment horizontal="center" vertical="center"/>
    </xf>
    <xf numFmtId="0" fontId="0" fillId="4" borderId="0" xfId="0" applyFill="1" applyAlignment="1">
      <alignment horizontal="center" vertical="center" shrinkToFit="1"/>
    </xf>
    <xf numFmtId="178" fontId="0" fillId="4" borderId="0" xfId="0" applyNumberFormat="1" applyFill="1" applyAlignment="1">
      <alignment horizontal="center" vertical="center"/>
    </xf>
    <xf numFmtId="0" fontId="2" fillId="4" borderId="4" xfId="0" applyFont="1" applyFill="1" applyBorder="1" applyAlignment="1">
      <alignment horizontal="left" vertical="center"/>
    </xf>
    <xf numFmtId="0" fontId="2" fillId="4" borderId="5" xfId="0" applyFont="1" applyFill="1" applyBorder="1" applyAlignment="1">
      <alignment horizontal="left" vertical="center"/>
    </xf>
    <xf numFmtId="0" fontId="2" fillId="4" borderId="11" xfId="0" applyFont="1" applyFill="1" applyBorder="1" applyAlignment="1">
      <alignment horizontal="left" vertical="center"/>
    </xf>
    <xf numFmtId="0" fontId="2" fillId="4" borderId="43" xfId="0" applyFont="1" applyFill="1" applyBorder="1" applyAlignment="1">
      <alignment horizontal="left" vertical="center"/>
    </xf>
    <xf numFmtId="0" fontId="0" fillId="4" borderId="7" xfId="0" applyFill="1" applyBorder="1" applyAlignment="1">
      <alignment horizontal="left" vertical="center" shrinkToFit="1"/>
    </xf>
    <xf numFmtId="176" fontId="0" fillId="4" borderId="0" xfId="0" applyNumberFormat="1" applyFill="1" applyAlignment="1">
      <alignment horizontal="left" vertical="center"/>
    </xf>
    <xf numFmtId="176" fontId="0" fillId="4" borderId="7" xfId="0" applyNumberFormat="1" applyFill="1" applyBorder="1" applyAlignment="1">
      <alignment horizontal="left" vertical="center"/>
    </xf>
    <xf numFmtId="0" fontId="2" fillId="4" borderId="16" xfId="0" applyFont="1" applyFill="1" applyBorder="1" applyAlignment="1">
      <alignment horizontal="distributed" vertical="center" shrinkToFit="1"/>
    </xf>
    <xf numFmtId="0" fontId="2" fillId="4" borderId="0" xfId="0" applyFont="1" applyFill="1" applyAlignment="1">
      <alignment horizontal="distributed" vertical="center" shrinkToFit="1"/>
    </xf>
    <xf numFmtId="0" fontId="8" fillId="4" borderId="16" xfId="0" applyFont="1" applyFill="1" applyBorder="1" applyAlignment="1">
      <alignment horizontal="distributed" vertical="center" shrinkToFit="1"/>
    </xf>
    <xf numFmtId="0" fontId="8" fillId="4" borderId="0" xfId="0" applyFont="1" applyFill="1" applyAlignment="1">
      <alignment horizontal="distributed" vertical="center" shrinkToFit="1"/>
    </xf>
    <xf numFmtId="0" fontId="0" fillId="4" borderId="63" xfId="0" applyFill="1" applyBorder="1" applyAlignment="1">
      <alignment horizontal="center" vertical="center" shrinkToFit="1"/>
    </xf>
    <xf numFmtId="0" fontId="0" fillId="4" borderId="64" xfId="0" applyFill="1" applyBorder="1" applyAlignment="1">
      <alignment horizontal="center" vertical="center" shrinkToFit="1"/>
    </xf>
    <xf numFmtId="0" fontId="0" fillId="4" borderId="66" xfId="0" applyFill="1" applyBorder="1" applyAlignment="1">
      <alignment horizontal="center" vertical="center" shrinkToFit="1"/>
    </xf>
    <xf numFmtId="0" fontId="0" fillId="4" borderId="67" xfId="0" applyFill="1" applyBorder="1" applyAlignment="1">
      <alignment horizontal="center" vertical="center" shrinkToFit="1"/>
    </xf>
    <xf numFmtId="0" fontId="0" fillId="4" borderId="64" xfId="0" applyFill="1" applyBorder="1" applyAlignment="1">
      <alignment horizontal="center" vertical="center"/>
    </xf>
    <xf numFmtId="0" fontId="0" fillId="4" borderId="65" xfId="0" applyFill="1" applyBorder="1" applyAlignment="1">
      <alignment horizontal="center" vertical="center"/>
    </xf>
    <xf numFmtId="0" fontId="0" fillId="4" borderId="67" xfId="0" applyFill="1" applyBorder="1" applyAlignment="1">
      <alignment horizontal="center" vertical="center"/>
    </xf>
    <xf numFmtId="0" fontId="0" fillId="4" borderId="68" xfId="0" applyFill="1" applyBorder="1" applyAlignment="1">
      <alignment horizontal="center" vertical="center"/>
    </xf>
    <xf numFmtId="0" fontId="0" fillId="4" borderId="21" xfId="0" applyFill="1" applyBorder="1" applyAlignment="1">
      <alignment horizontal="center" vertical="center" shrinkToFit="1"/>
    </xf>
    <xf numFmtId="0" fontId="0" fillId="4" borderId="8" xfId="0" applyFill="1" applyBorder="1" applyAlignment="1">
      <alignment horizontal="center" vertical="center" shrinkToFit="1"/>
    </xf>
    <xf numFmtId="0" fontId="0" fillId="4" borderId="20" xfId="0" applyFill="1" applyBorder="1" applyAlignment="1">
      <alignment horizontal="center" vertical="center" shrinkToFit="1"/>
    </xf>
    <xf numFmtId="0" fontId="0" fillId="4" borderId="21" xfId="0" applyFill="1" applyBorder="1" applyAlignment="1">
      <alignment horizontal="distributed" vertical="center" shrinkToFit="1"/>
    </xf>
    <xf numFmtId="0" fontId="0" fillId="4" borderId="8" xfId="0" applyFill="1" applyBorder="1" applyAlignment="1">
      <alignment horizontal="distributed" vertical="center" shrinkToFit="1"/>
    </xf>
    <xf numFmtId="0" fontId="0" fillId="4" borderId="8" xfId="0" applyFill="1" applyBorder="1" applyAlignment="1">
      <alignment horizontal="left" vertical="center" shrinkToFit="1"/>
    </xf>
    <xf numFmtId="0" fontId="0" fillId="4" borderId="45" xfId="0" applyFill="1" applyBorder="1" applyAlignment="1">
      <alignment horizontal="left" vertical="center" shrinkToFit="1"/>
    </xf>
    <xf numFmtId="0" fontId="0" fillId="4" borderId="40" xfId="0" applyFill="1" applyBorder="1" applyAlignment="1">
      <alignment horizontal="center" vertical="center" textRotation="255"/>
    </xf>
    <xf numFmtId="0" fontId="0" fillId="4" borderId="44" xfId="0" applyFill="1" applyBorder="1" applyAlignment="1">
      <alignment horizontal="center" vertical="center" textRotation="255"/>
    </xf>
    <xf numFmtId="0" fontId="6" fillId="4" borderId="16" xfId="0" applyFont="1" applyFill="1" applyBorder="1" applyAlignment="1">
      <alignment horizontal="left" vertical="center" wrapText="1"/>
    </xf>
    <xf numFmtId="0" fontId="6" fillId="4" borderId="0" xfId="0" applyFont="1" applyFill="1" applyAlignment="1">
      <alignment horizontal="left" vertical="center" wrapText="1"/>
    </xf>
    <xf numFmtId="0" fontId="6" fillId="4" borderId="7" xfId="0" applyFont="1" applyFill="1" applyBorder="1" applyAlignment="1">
      <alignment horizontal="left" vertical="center" wrapText="1"/>
    </xf>
    <xf numFmtId="0" fontId="2" fillId="4" borderId="13" xfId="0" applyFont="1" applyFill="1" applyBorder="1" applyAlignment="1">
      <alignment horizontal="center" vertical="center"/>
    </xf>
    <xf numFmtId="0" fontId="2" fillId="4" borderId="15" xfId="0" applyFont="1" applyFill="1" applyBorder="1" applyAlignment="1">
      <alignment horizontal="center" vertical="center"/>
    </xf>
    <xf numFmtId="0" fontId="2" fillId="4" borderId="10" xfId="0" applyFont="1" applyFill="1" applyBorder="1" applyAlignment="1">
      <alignment horizontal="left" vertical="center" shrinkToFit="1"/>
    </xf>
    <xf numFmtId="0" fontId="2" fillId="4" borderId="11" xfId="0" applyFont="1" applyFill="1" applyBorder="1" applyAlignment="1">
      <alignment horizontal="left" vertical="center" shrinkToFit="1"/>
    </xf>
    <xf numFmtId="0" fontId="2" fillId="4" borderId="43" xfId="0" applyFont="1" applyFill="1" applyBorder="1" applyAlignment="1">
      <alignment horizontal="left" vertical="center" shrinkToFit="1"/>
    </xf>
    <xf numFmtId="0" fontId="2" fillId="4" borderId="1" xfId="0" applyFont="1" applyFill="1" applyBorder="1" applyAlignment="1">
      <alignment horizontal="left" vertical="center" shrinkToFit="1"/>
    </xf>
    <xf numFmtId="0" fontId="2" fillId="4" borderId="2" xfId="0" applyFont="1" applyFill="1" applyBorder="1" applyAlignment="1">
      <alignment horizontal="left" vertical="center" shrinkToFit="1"/>
    </xf>
    <xf numFmtId="0" fontId="2" fillId="4" borderId="42" xfId="0" applyFont="1" applyFill="1" applyBorder="1" applyAlignment="1">
      <alignment horizontal="left" vertical="center" shrinkToFit="1"/>
    </xf>
    <xf numFmtId="0" fontId="2" fillId="4" borderId="15" xfId="0" applyFont="1" applyFill="1" applyBorder="1" applyAlignment="1">
      <alignment horizontal="center" vertical="center" shrinkToFit="1"/>
    </xf>
    <xf numFmtId="0" fontId="2" fillId="4" borderId="9" xfId="0" applyFont="1" applyFill="1" applyBorder="1" applyAlignment="1">
      <alignment horizontal="center" vertical="center"/>
    </xf>
    <xf numFmtId="0" fontId="8" fillId="4" borderId="4"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4" borderId="41" xfId="0" applyFont="1" applyFill="1" applyBorder="1" applyAlignment="1">
      <alignment horizontal="center" vertical="center" wrapText="1"/>
    </xf>
    <xf numFmtId="177" fontId="0" fillId="4" borderId="4" xfId="0" applyNumberFormat="1" applyFill="1" applyBorder="1" applyAlignment="1">
      <alignment horizontal="center" vertical="center"/>
    </xf>
    <xf numFmtId="177" fontId="0" fillId="4" borderId="5" xfId="0" applyNumberFormat="1" applyFill="1" applyBorder="1" applyAlignment="1">
      <alignment horizontal="center" vertical="center"/>
    </xf>
    <xf numFmtId="0" fontId="0" fillId="4" borderId="5" xfId="0" applyFill="1" applyBorder="1" applyAlignment="1">
      <alignment horizontal="center" vertical="center"/>
    </xf>
    <xf numFmtId="0" fontId="2" fillId="4" borderId="10" xfId="0" applyFont="1" applyFill="1" applyBorder="1" applyAlignment="1">
      <alignment horizontal="left" vertical="center"/>
    </xf>
    <xf numFmtId="0" fontId="6" fillId="4" borderId="1" xfId="0" applyFont="1" applyFill="1" applyBorder="1" applyAlignment="1">
      <alignment horizontal="left" vertical="center" shrinkToFit="1"/>
    </xf>
    <xf numFmtId="0" fontId="6" fillId="4" borderId="2" xfId="0" applyFont="1" applyFill="1" applyBorder="1" applyAlignment="1">
      <alignment horizontal="left" vertical="center" shrinkToFit="1"/>
    </xf>
    <xf numFmtId="0" fontId="6" fillId="4" borderId="42" xfId="0" applyFont="1" applyFill="1" applyBorder="1" applyAlignment="1">
      <alignment horizontal="left" vertical="center" shrinkToFit="1"/>
    </xf>
    <xf numFmtId="0" fontId="5" fillId="4" borderId="16" xfId="0" applyFont="1" applyFill="1" applyBorder="1" applyAlignment="1">
      <alignment horizontal="left" vertical="center" wrapText="1"/>
    </xf>
    <xf numFmtId="0" fontId="5" fillId="4" borderId="0" xfId="0" applyFont="1" applyFill="1" applyAlignment="1">
      <alignment horizontal="left" vertical="center" wrapText="1"/>
    </xf>
    <xf numFmtId="0" fontId="5" fillId="4" borderId="7" xfId="0" applyFont="1" applyFill="1" applyBorder="1" applyAlignment="1">
      <alignment horizontal="left" vertical="center" wrapText="1"/>
    </xf>
    <xf numFmtId="0" fontId="6" fillId="4" borderId="4" xfId="0" applyFont="1" applyFill="1" applyBorder="1" applyAlignment="1">
      <alignment horizontal="left" vertical="center" wrapText="1" shrinkToFit="1"/>
    </xf>
    <xf numFmtId="0" fontId="6" fillId="4" borderId="5" xfId="0" applyFont="1" applyFill="1" applyBorder="1" applyAlignment="1">
      <alignment horizontal="left" vertical="center" wrapText="1" shrinkToFit="1"/>
    </xf>
    <xf numFmtId="0" fontId="6" fillId="4" borderId="41" xfId="0" applyFont="1" applyFill="1" applyBorder="1" applyAlignment="1">
      <alignment horizontal="left" vertical="center" wrapText="1" shrinkToFit="1"/>
    </xf>
    <xf numFmtId="0" fontId="3" fillId="4" borderId="16" xfId="0" applyFont="1" applyFill="1" applyBorder="1" applyAlignment="1">
      <alignment horizontal="center" vertical="center"/>
    </xf>
    <xf numFmtId="0" fontId="3" fillId="4" borderId="0" xfId="0" applyFont="1" applyFill="1" applyAlignment="1">
      <alignment horizontal="center" vertical="center"/>
    </xf>
    <xf numFmtId="0" fontId="3" fillId="4" borderId="17" xfId="0" applyFont="1" applyFill="1" applyBorder="1" applyAlignment="1">
      <alignment horizontal="center" vertical="center"/>
    </xf>
    <xf numFmtId="0" fontId="0" fillId="4" borderId="16" xfId="0" applyFill="1" applyBorder="1" applyAlignment="1">
      <alignment horizontal="distributed" vertical="center"/>
    </xf>
    <xf numFmtId="0" fontId="0" fillId="4" borderId="0" xfId="0" applyFill="1" applyAlignment="1">
      <alignment horizontal="distributed" vertical="center"/>
    </xf>
    <xf numFmtId="0" fontId="0" fillId="4" borderId="1" xfId="0" applyFill="1" applyBorder="1" applyAlignment="1">
      <alignment horizontal="left" vertical="center"/>
    </xf>
    <xf numFmtId="0" fontId="0" fillId="4" borderId="2" xfId="0" applyFill="1" applyBorder="1" applyAlignment="1">
      <alignment horizontal="left" vertical="center"/>
    </xf>
    <xf numFmtId="0" fontId="0" fillId="4" borderId="42" xfId="0" applyFill="1" applyBorder="1" applyAlignment="1">
      <alignment horizontal="left" vertical="center"/>
    </xf>
    <xf numFmtId="0" fontId="2" fillId="4" borderId="4" xfId="0" applyFont="1" applyFill="1" applyBorder="1" applyAlignment="1">
      <alignment horizontal="distributed" vertical="center"/>
    </xf>
    <xf numFmtId="0" fontId="2" fillId="4" borderId="5" xfId="0" applyFont="1" applyFill="1" applyBorder="1" applyAlignment="1">
      <alignment horizontal="distributed" vertical="center"/>
    </xf>
    <xf numFmtId="0" fontId="2" fillId="4" borderId="6" xfId="0" applyFont="1" applyFill="1" applyBorder="1" applyAlignment="1">
      <alignment horizontal="distributed" vertical="center"/>
    </xf>
    <xf numFmtId="0" fontId="0" fillId="4" borderId="5" xfId="0" applyFill="1" applyBorder="1" applyAlignment="1">
      <alignment horizontal="center" vertical="center" shrinkToFit="1"/>
    </xf>
    <xf numFmtId="0" fontId="0" fillId="4" borderId="6" xfId="0" applyFill="1" applyBorder="1" applyAlignment="1">
      <alignment horizontal="center" vertical="center" shrinkToFit="1"/>
    </xf>
    <xf numFmtId="0" fontId="2" fillId="4" borderId="9" xfId="0" applyFont="1" applyFill="1" applyBorder="1" applyAlignment="1">
      <alignment horizontal="center" vertical="center" shrinkToFit="1"/>
    </xf>
    <xf numFmtId="0" fontId="0" fillId="4" borderId="9" xfId="0" applyFill="1" applyBorder="1" applyAlignment="1">
      <alignment horizontal="left" vertical="center" shrinkToFit="1"/>
    </xf>
    <xf numFmtId="0" fontId="0" fillId="4" borderId="35" xfId="0" applyFill="1" applyBorder="1" applyAlignment="1">
      <alignment horizontal="left" vertical="center" shrinkToFit="1"/>
    </xf>
    <xf numFmtId="0" fontId="4" fillId="4" borderId="32" xfId="0" applyFont="1" applyFill="1" applyBorder="1" applyAlignment="1">
      <alignment horizontal="center" vertical="center" textRotation="255" shrinkToFit="1"/>
    </xf>
    <xf numFmtId="0" fontId="4" fillId="4" borderId="31" xfId="0" applyFont="1" applyFill="1" applyBorder="1" applyAlignment="1">
      <alignment horizontal="center" vertical="center" textRotation="255" shrinkToFit="1"/>
    </xf>
    <xf numFmtId="0" fontId="8" fillId="4" borderId="28" xfId="0" applyFont="1" applyFill="1" applyBorder="1" applyAlignment="1">
      <alignment horizontal="distributed" vertical="center"/>
    </xf>
    <xf numFmtId="0" fontId="8" fillId="4" borderId="29" xfId="0" applyFont="1" applyFill="1" applyBorder="1" applyAlignment="1">
      <alignment horizontal="distributed" vertical="center"/>
    </xf>
    <xf numFmtId="0" fontId="8" fillId="4" borderId="30" xfId="0" applyFont="1" applyFill="1" applyBorder="1" applyAlignment="1">
      <alignment horizontal="distributed" vertical="center"/>
    </xf>
    <xf numFmtId="0" fontId="0" fillId="4" borderId="13" xfId="0" applyFill="1" applyBorder="1" applyAlignment="1">
      <alignment horizontal="left" vertical="center"/>
    </xf>
    <xf numFmtId="0" fontId="0" fillId="4" borderId="14" xfId="0" applyFill="1" applyBorder="1" applyAlignment="1">
      <alignment horizontal="left" vertical="center"/>
    </xf>
    <xf numFmtId="0" fontId="2" fillId="4" borderId="15" xfId="0" applyFont="1" applyFill="1" applyBorder="1" applyAlignment="1">
      <alignment horizontal="distributed" vertical="center"/>
    </xf>
    <xf numFmtId="0" fontId="2" fillId="4" borderId="9" xfId="0" applyFont="1" applyFill="1" applyBorder="1" applyAlignment="1">
      <alignment horizontal="distributed" vertical="center"/>
    </xf>
    <xf numFmtId="0" fontId="6" fillId="4" borderId="14" xfId="0" applyFont="1" applyFill="1" applyBorder="1" applyAlignment="1">
      <alignment horizontal="left" vertical="top"/>
    </xf>
    <xf numFmtId="0" fontId="6" fillId="4" borderId="33" xfId="0" applyFont="1" applyFill="1" applyBorder="1" applyAlignment="1">
      <alignment horizontal="left" vertical="top"/>
    </xf>
    <xf numFmtId="0" fontId="2" fillId="4" borderId="1" xfId="0" applyFont="1" applyFill="1" applyBorder="1" applyAlignment="1">
      <alignment horizontal="distributed" vertical="center"/>
    </xf>
    <xf numFmtId="0" fontId="2" fillId="4" borderId="2" xfId="0" applyFont="1" applyFill="1" applyBorder="1" applyAlignment="1">
      <alignment horizontal="distributed" vertical="center"/>
    </xf>
    <xf numFmtId="0" fontId="2" fillId="4" borderId="3" xfId="0" applyFont="1" applyFill="1" applyBorder="1" applyAlignment="1">
      <alignment horizontal="distributed" vertical="center"/>
    </xf>
    <xf numFmtId="0" fontId="0" fillId="4" borderId="62" xfId="0" applyFill="1" applyBorder="1" applyAlignment="1">
      <alignment horizontal="left" vertical="center"/>
    </xf>
    <xf numFmtId="176" fontId="0" fillId="4" borderId="1" xfId="0" applyNumberFormat="1" applyFill="1" applyBorder="1" applyAlignment="1">
      <alignment horizontal="center" vertical="center"/>
    </xf>
    <xf numFmtId="176" fontId="0" fillId="4" borderId="2" xfId="0" applyNumberFormat="1" applyFill="1" applyBorder="1" applyAlignment="1">
      <alignment horizontal="center" vertical="center"/>
    </xf>
    <xf numFmtId="0" fontId="0" fillId="4" borderId="42" xfId="0" applyFill="1" applyBorder="1" applyAlignment="1">
      <alignment horizontal="center" vertical="center" shrinkToFit="1"/>
    </xf>
    <xf numFmtId="0" fontId="2" fillId="4" borderId="10" xfId="0" applyFont="1" applyFill="1" applyBorder="1" applyAlignment="1">
      <alignment horizontal="distributed" vertical="center"/>
    </xf>
    <xf numFmtId="0" fontId="2" fillId="4" borderId="11" xfId="0" applyFont="1" applyFill="1" applyBorder="1" applyAlignment="1">
      <alignment horizontal="distributed" vertical="center"/>
    </xf>
    <xf numFmtId="0" fontId="2" fillId="4" borderId="12" xfId="0" applyFont="1" applyFill="1" applyBorder="1" applyAlignment="1">
      <alignment horizontal="distributed" vertical="center"/>
    </xf>
    <xf numFmtId="0" fontId="5" fillId="4" borderId="23" xfId="0" applyFont="1" applyFill="1" applyBorder="1" applyAlignment="1">
      <alignment horizontal="left" vertical="center" shrinkToFit="1"/>
    </xf>
    <xf numFmtId="0" fontId="5" fillId="4" borderId="24" xfId="0" applyFont="1" applyFill="1" applyBorder="1" applyAlignment="1">
      <alignment horizontal="left" vertical="center" shrinkToFit="1"/>
    </xf>
    <xf numFmtId="0" fontId="5" fillId="4" borderId="36" xfId="0" applyFont="1" applyFill="1" applyBorder="1" applyAlignment="1">
      <alignment horizontal="left" vertical="center" shrinkToFit="1"/>
    </xf>
    <xf numFmtId="0" fontId="8" fillId="4" borderId="4" xfId="0" applyFont="1" applyFill="1" applyBorder="1" applyAlignment="1">
      <alignment horizontal="left" vertical="center" wrapText="1" shrinkToFit="1"/>
    </xf>
    <xf numFmtId="0" fontId="8" fillId="4" borderId="5" xfId="0" applyFont="1" applyFill="1" applyBorder="1" applyAlignment="1">
      <alignment horizontal="left" vertical="center" wrapText="1" shrinkToFit="1"/>
    </xf>
    <xf numFmtId="0" fontId="8" fillId="4" borderId="6" xfId="0" applyFont="1" applyFill="1" applyBorder="1" applyAlignment="1">
      <alignment horizontal="left" vertical="center" wrapText="1" shrinkToFit="1"/>
    </xf>
    <xf numFmtId="0" fontId="5" fillId="4" borderId="0" xfId="0" applyFont="1" applyFill="1" applyAlignment="1">
      <alignment horizontal="left" vertical="center" shrinkToFit="1"/>
    </xf>
    <xf numFmtId="0" fontId="4" fillId="4" borderId="56" xfId="0" applyFont="1" applyFill="1" applyBorder="1" applyAlignment="1">
      <alignment horizontal="center" vertical="center" shrinkToFit="1"/>
    </xf>
    <xf numFmtId="0" fontId="4" fillId="4" borderId="57" xfId="0" applyFont="1" applyFill="1" applyBorder="1" applyAlignment="1">
      <alignment horizontal="center" vertical="center" shrinkToFit="1"/>
    </xf>
    <xf numFmtId="0" fontId="4" fillId="4" borderId="57" xfId="0" applyFont="1" applyFill="1" applyBorder="1" applyAlignment="1">
      <alignment horizontal="left" vertical="center" shrinkToFit="1"/>
    </xf>
    <xf numFmtId="0" fontId="4" fillId="4" borderId="59" xfId="0" applyFont="1" applyFill="1" applyBorder="1" applyAlignment="1">
      <alignment horizontal="left" vertical="center" shrinkToFit="1"/>
    </xf>
    <xf numFmtId="0" fontId="4" fillId="4" borderId="60" xfId="0" applyFont="1" applyFill="1" applyBorder="1" applyAlignment="1">
      <alignment horizontal="left" vertical="center" shrinkToFit="1"/>
    </xf>
    <xf numFmtId="0" fontId="4" fillId="4" borderId="55" xfId="0" applyFont="1" applyFill="1" applyBorder="1" applyAlignment="1">
      <alignment horizontal="center" vertical="center" shrinkToFit="1"/>
    </xf>
    <xf numFmtId="0" fontId="4" fillId="4" borderId="2" xfId="0" applyFont="1" applyFill="1" applyBorder="1" applyAlignment="1">
      <alignment horizontal="center" vertical="center" shrinkToFit="1"/>
    </xf>
    <xf numFmtId="0" fontId="4" fillId="4" borderId="3" xfId="0" applyFont="1" applyFill="1" applyBorder="1" applyAlignment="1">
      <alignment horizontal="center" vertical="center" shrinkToFit="1"/>
    </xf>
    <xf numFmtId="0" fontId="7" fillId="4" borderId="2" xfId="0" applyFont="1" applyFill="1" applyBorder="1" applyAlignment="1">
      <alignment horizontal="center" vertical="center"/>
    </xf>
    <xf numFmtId="0" fontId="7" fillId="4" borderId="42" xfId="0" applyFont="1" applyFill="1" applyBorder="1" applyAlignment="1">
      <alignment horizontal="center" vertical="center"/>
    </xf>
    <xf numFmtId="0" fontId="5" fillId="4" borderId="0" xfId="0" applyFont="1" applyFill="1" applyAlignment="1">
      <alignment horizontal="left" vertical="center"/>
    </xf>
    <xf numFmtId="0" fontId="9" fillId="4" borderId="0" xfId="0" applyFont="1" applyFill="1" applyAlignment="1">
      <alignment horizontal="left" vertical="center" shrinkToFit="1"/>
    </xf>
    <xf numFmtId="177" fontId="7" fillId="4" borderId="58" xfId="0" applyNumberFormat="1" applyFont="1" applyFill="1" applyBorder="1" applyAlignment="1">
      <alignment horizontal="center" vertical="center"/>
    </xf>
    <xf numFmtId="177" fontId="7" fillId="4" borderId="61" xfId="0" applyNumberFormat="1" applyFont="1" applyFill="1" applyBorder="1" applyAlignment="1">
      <alignment horizontal="center" vertical="center"/>
    </xf>
    <xf numFmtId="177" fontId="7" fillId="4" borderId="70" xfId="0" applyNumberFormat="1" applyFont="1" applyFill="1" applyBorder="1" applyAlignment="1">
      <alignment horizontal="center" vertical="center"/>
    </xf>
    <xf numFmtId="0" fontId="0" fillId="6" borderId="0" xfId="0" applyFill="1" applyAlignment="1">
      <alignment horizontal="left" vertical="center"/>
    </xf>
    <xf numFmtId="0" fontId="0" fillId="2" borderId="9" xfId="0" applyFill="1" applyBorder="1" applyAlignment="1">
      <alignment horizontal="center" vertical="top"/>
    </xf>
    <xf numFmtId="0" fontId="0" fillId="2" borderId="4" xfId="0" applyFill="1" applyBorder="1" applyAlignment="1">
      <alignment horizontal="center" vertical="center"/>
    </xf>
    <xf numFmtId="0" fontId="0" fillId="2" borderId="6" xfId="0" applyFill="1" applyBorder="1" applyAlignment="1">
      <alignment horizontal="center" vertical="center"/>
    </xf>
    <xf numFmtId="0" fontId="0" fillId="2" borderId="15" xfId="0" applyFill="1" applyBorder="1" applyAlignment="1">
      <alignment horizontal="center" vertical="center" textRotation="255" shrinkToFit="1"/>
    </xf>
    <xf numFmtId="0" fontId="0" fillId="2" borderId="9" xfId="0" applyFill="1" applyBorder="1" applyAlignment="1">
      <alignment horizontal="center" vertical="center" textRotation="255" shrinkToFit="1"/>
    </xf>
    <xf numFmtId="0" fontId="0" fillId="2" borderId="1" xfId="0" applyFill="1" applyBorder="1" applyAlignment="1">
      <alignment horizontal="center" vertical="center" shrinkToFit="1"/>
    </xf>
    <xf numFmtId="0" fontId="0" fillId="2" borderId="2" xfId="0" applyFill="1" applyBorder="1" applyAlignment="1">
      <alignment horizontal="center" vertical="center" shrinkToFit="1"/>
    </xf>
    <xf numFmtId="0" fontId="0" fillId="2" borderId="3" xfId="0" applyFill="1" applyBorder="1" applyAlignment="1">
      <alignment horizontal="center" vertical="center" shrinkToFit="1"/>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15" xfId="0" applyFill="1" applyBorder="1" applyAlignment="1">
      <alignment horizontal="center" vertical="center"/>
    </xf>
    <xf numFmtId="0" fontId="0" fillId="2" borderId="10" xfId="0" applyFill="1" applyBorder="1" applyAlignment="1">
      <alignment horizontal="left" vertical="top"/>
    </xf>
    <xf numFmtId="0" fontId="0" fillId="2" borderId="11" xfId="0" applyFill="1" applyBorder="1" applyAlignment="1">
      <alignment horizontal="left" vertical="top"/>
    </xf>
    <xf numFmtId="0" fontId="0" fillId="2" borderId="12" xfId="0" applyFill="1" applyBorder="1" applyAlignment="1">
      <alignment horizontal="left" vertical="top"/>
    </xf>
    <xf numFmtId="0" fontId="0" fillId="2" borderId="1" xfId="0" applyFill="1" applyBorder="1" applyAlignment="1">
      <alignment horizontal="left" vertical="top"/>
    </xf>
    <xf numFmtId="0" fontId="0" fillId="2" borderId="2" xfId="0" applyFill="1" applyBorder="1" applyAlignment="1">
      <alignment horizontal="left" vertical="top"/>
    </xf>
    <xf numFmtId="0" fontId="0" fillId="2" borderId="3" xfId="0" applyFill="1" applyBorder="1" applyAlignment="1">
      <alignment horizontal="left" vertical="top"/>
    </xf>
    <xf numFmtId="0" fontId="3" fillId="2" borderId="9" xfId="0" applyFont="1" applyFill="1" applyBorder="1" applyAlignment="1">
      <alignment horizontal="center" vertical="center" shrinkToFit="1"/>
    </xf>
    <xf numFmtId="0" fontId="4" fillId="2" borderId="9" xfId="0" applyFont="1" applyFill="1" applyBorder="1" applyAlignment="1">
      <alignment horizontal="center" vertical="center" shrinkToFit="1"/>
    </xf>
    <xf numFmtId="0" fontId="5" fillId="2" borderId="4" xfId="0" applyFont="1" applyFill="1" applyBorder="1" applyAlignment="1">
      <alignment horizontal="center" vertical="center"/>
    </xf>
    <xf numFmtId="0" fontId="5" fillId="2" borderId="6" xfId="0" applyFont="1" applyFill="1" applyBorder="1" applyAlignment="1">
      <alignment horizontal="center" vertical="center"/>
    </xf>
    <xf numFmtId="0" fontId="6" fillId="2" borderId="18" xfId="0" applyFont="1" applyFill="1" applyBorder="1" applyAlignment="1">
      <alignment horizontal="center" vertical="center"/>
    </xf>
    <xf numFmtId="0" fontId="6" fillId="2" borderId="48" xfId="0" applyFont="1" applyFill="1" applyBorder="1" applyAlignment="1">
      <alignment horizontal="center" vertical="center"/>
    </xf>
    <xf numFmtId="0" fontId="0" fillId="2" borderId="15" xfId="0" applyFill="1" applyBorder="1" applyAlignment="1">
      <alignment horizontal="center" vertical="center" shrinkToFit="1"/>
    </xf>
    <xf numFmtId="0" fontId="0" fillId="2" borderId="34" xfId="0" applyFill="1" applyBorder="1" applyAlignment="1">
      <alignment horizontal="center" vertical="center"/>
    </xf>
    <xf numFmtId="0" fontId="0" fillId="2" borderId="50" xfId="0" applyFill="1" applyBorder="1" applyAlignment="1">
      <alignment horizontal="center" vertical="center" shrinkToFit="1"/>
    </xf>
    <xf numFmtId="0" fontId="0" fillId="2" borderId="51" xfId="0" applyFill="1" applyBorder="1" applyAlignment="1">
      <alignment horizontal="center" vertical="center" shrinkToFit="1"/>
    </xf>
    <xf numFmtId="0" fontId="0" fillId="2" borderId="52" xfId="0" applyFill="1" applyBorder="1" applyAlignment="1">
      <alignment horizontal="center" vertical="center" shrinkToFit="1"/>
    </xf>
    <xf numFmtId="0" fontId="0" fillId="2" borderId="53" xfId="0" applyFill="1" applyBorder="1" applyAlignment="1">
      <alignment horizontal="center" vertical="center"/>
    </xf>
    <xf numFmtId="0" fontId="0" fillId="2" borderId="54" xfId="0" applyFill="1" applyBorder="1" applyAlignment="1">
      <alignment horizontal="center" vertical="center"/>
    </xf>
    <xf numFmtId="0" fontId="0" fillId="2" borderId="8" xfId="0" applyFill="1" applyBorder="1" applyAlignment="1">
      <alignment horizontal="center" vertical="center"/>
    </xf>
    <xf numFmtId="0" fontId="0" fillId="2" borderId="37" xfId="0" applyFill="1" applyBorder="1" applyAlignment="1">
      <alignment horizontal="center" vertical="center" textRotation="255"/>
    </xf>
    <xf numFmtId="0" fontId="0" fillId="2" borderId="32" xfId="0" applyFill="1" applyBorder="1" applyAlignment="1">
      <alignment horizontal="center" vertical="center" textRotation="255"/>
    </xf>
    <xf numFmtId="0" fontId="0" fillId="2" borderId="49" xfId="0" applyFill="1" applyBorder="1" applyAlignment="1">
      <alignment horizontal="center" vertical="center" textRotation="255"/>
    </xf>
    <xf numFmtId="0" fontId="0" fillId="2" borderId="25" xfId="0" applyFill="1" applyBorder="1" applyAlignment="1">
      <alignment horizontal="center" vertical="center"/>
    </xf>
    <xf numFmtId="0" fontId="0" fillId="2" borderId="26" xfId="0" applyFill="1" applyBorder="1" applyAlignment="1">
      <alignment horizontal="center" vertical="center"/>
    </xf>
    <xf numFmtId="0" fontId="0" fillId="2" borderId="27" xfId="0" applyFill="1" applyBorder="1" applyAlignment="1">
      <alignment horizontal="center" vertical="center"/>
    </xf>
    <xf numFmtId="0" fontId="0" fillId="2" borderId="25" xfId="0" applyFill="1" applyBorder="1" applyAlignment="1">
      <alignment horizontal="left" vertical="center"/>
    </xf>
    <xf numFmtId="0" fontId="0" fillId="2" borderId="26" xfId="0" applyFill="1" applyBorder="1" applyAlignment="1">
      <alignment horizontal="left" vertical="center"/>
    </xf>
    <xf numFmtId="0" fontId="0" fillId="2" borderId="69" xfId="0" applyFill="1" applyBorder="1" applyAlignment="1">
      <alignment horizontal="left"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2" borderId="3" xfId="0" applyFill="1" applyBorder="1" applyAlignment="1">
      <alignment horizontal="center" vertical="center"/>
    </xf>
    <xf numFmtId="0" fontId="0" fillId="2" borderId="11" xfId="0" applyFill="1" applyBorder="1" applyAlignment="1">
      <alignment horizontal="left" vertical="center"/>
    </xf>
    <xf numFmtId="0" fontId="0" fillId="2" borderId="43" xfId="0" applyFill="1" applyBorder="1" applyAlignment="1">
      <alignment horizontal="left" vertical="center"/>
    </xf>
    <xf numFmtId="0" fontId="0" fillId="2" borderId="15" xfId="0" applyFill="1" applyBorder="1" applyAlignment="1">
      <alignment horizontal="left" vertical="center"/>
    </xf>
    <xf numFmtId="0" fontId="0" fillId="2" borderId="34" xfId="0" applyFill="1" applyBorder="1" applyAlignment="1">
      <alignment horizontal="left" vertical="center"/>
    </xf>
    <xf numFmtId="0" fontId="0" fillId="2" borderId="9" xfId="0" applyFill="1" applyBorder="1" applyAlignment="1">
      <alignment horizontal="center" vertical="center"/>
    </xf>
    <xf numFmtId="0" fontId="6" fillId="2" borderId="18" xfId="0" applyFont="1" applyFill="1" applyBorder="1" applyAlignment="1">
      <alignment horizontal="distributed" vertical="center" shrinkToFit="1"/>
    </xf>
    <xf numFmtId="0" fontId="0" fillId="2" borderId="46" xfId="0" applyFill="1" applyBorder="1" applyAlignment="1">
      <alignment horizontal="center" vertical="center" textRotation="255" shrinkToFit="1"/>
    </xf>
    <xf numFmtId="0" fontId="0" fillId="2" borderId="32" xfId="0" applyFill="1" applyBorder="1" applyAlignment="1">
      <alignment horizontal="center" vertical="center" textRotation="255" shrinkToFit="1"/>
    </xf>
    <xf numFmtId="0" fontId="0" fillId="2" borderId="47" xfId="0" applyFill="1" applyBorder="1" applyAlignment="1">
      <alignment horizontal="center" vertical="center" textRotation="255" shrinkToFit="1"/>
    </xf>
    <xf numFmtId="0" fontId="0" fillId="2" borderId="25" xfId="0" applyFill="1" applyBorder="1" applyAlignment="1">
      <alignment horizontal="center" vertical="center" shrinkToFit="1"/>
    </xf>
    <xf numFmtId="0" fontId="0" fillId="2" borderId="26" xfId="0" applyFill="1" applyBorder="1" applyAlignment="1">
      <alignment horizontal="center" vertical="center" shrinkToFit="1"/>
    </xf>
    <xf numFmtId="178" fontId="0" fillId="2" borderId="2" xfId="0" applyNumberFormat="1" applyFill="1" applyBorder="1" applyAlignment="1">
      <alignment horizontal="center" vertical="center"/>
    </xf>
    <xf numFmtId="0" fontId="0" fillId="2" borderId="0" xfId="0" applyFill="1" applyAlignment="1">
      <alignment horizontal="center" vertical="center" shrinkToFit="1"/>
    </xf>
    <xf numFmtId="178" fontId="0" fillId="2" borderId="0" xfId="0" applyNumberFormat="1" applyFill="1" applyAlignment="1">
      <alignment horizontal="center" vertical="center"/>
    </xf>
    <xf numFmtId="0" fontId="2" fillId="2" borderId="4" xfId="0" applyFont="1" applyFill="1" applyBorder="1" applyAlignment="1">
      <alignment horizontal="left" vertical="center"/>
    </xf>
    <xf numFmtId="0" fontId="2" fillId="2" borderId="5" xfId="0" applyFont="1" applyFill="1" applyBorder="1" applyAlignment="1">
      <alignment horizontal="left" vertical="center"/>
    </xf>
    <xf numFmtId="0" fontId="2" fillId="2" borderId="11" xfId="0" applyFont="1" applyFill="1" applyBorder="1" applyAlignment="1">
      <alignment horizontal="left" vertical="center"/>
    </xf>
    <xf numFmtId="0" fontId="2" fillId="2" borderId="43" xfId="0" applyFont="1" applyFill="1" applyBorder="1" applyAlignment="1">
      <alignment horizontal="left" vertical="center"/>
    </xf>
    <xf numFmtId="0" fontId="0" fillId="2" borderId="63" xfId="0" applyFill="1" applyBorder="1" applyAlignment="1">
      <alignment horizontal="center" vertical="center" shrinkToFit="1"/>
    </xf>
    <xf numFmtId="0" fontId="0" fillId="2" borderId="64" xfId="0" applyFill="1" applyBorder="1" applyAlignment="1">
      <alignment horizontal="center" vertical="center" shrinkToFit="1"/>
    </xf>
    <xf numFmtId="0" fontId="0" fillId="2" borderId="66" xfId="0" applyFill="1" applyBorder="1" applyAlignment="1">
      <alignment horizontal="center" vertical="center" shrinkToFit="1"/>
    </xf>
    <xf numFmtId="0" fontId="0" fillId="2" borderId="67" xfId="0" applyFill="1" applyBorder="1" applyAlignment="1">
      <alignment horizontal="center" vertical="center" shrinkToFit="1"/>
    </xf>
    <xf numFmtId="0" fontId="0" fillId="2" borderId="64" xfId="0" applyFill="1" applyBorder="1" applyAlignment="1">
      <alignment horizontal="center" vertical="center"/>
    </xf>
    <xf numFmtId="0" fontId="0" fillId="2" borderId="65" xfId="0" applyFill="1" applyBorder="1" applyAlignment="1">
      <alignment horizontal="center" vertical="center"/>
    </xf>
    <xf numFmtId="0" fontId="0" fillId="2" borderId="67" xfId="0" applyFill="1" applyBorder="1" applyAlignment="1">
      <alignment horizontal="center" vertical="center"/>
    </xf>
    <xf numFmtId="0" fontId="0" fillId="2" borderId="68" xfId="0" applyFill="1" applyBorder="1" applyAlignment="1">
      <alignment horizontal="center" vertical="center"/>
    </xf>
    <xf numFmtId="0" fontId="0" fillId="2" borderId="37" xfId="0" applyFill="1" applyBorder="1" applyAlignment="1">
      <alignment horizontal="center" vertical="center" textRotation="255" shrinkToFit="1"/>
    </xf>
    <xf numFmtId="0" fontId="0" fillId="2" borderId="31" xfId="0" applyFill="1" applyBorder="1" applyAlignment="1">
      <alignment horizontal="center" vertical="center" textRotation="255" shrinkToFit="1"/>
    </xf>
    <xf numFmtId="0" fontId="2" fillId="2" borderId="25" xfId="0" applyFont="1" applyFill="1" applyBorder="1" applyAlignment="1">
      <alignment horizontal="center" vertical="center"/>
    </xf>
    <xf numFmtId="0" fontId="2" fillId="2" borderId="26"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38" xfId="0" applyFont="1" applyFill="1" applyBorder="1" applyAlignment="1">
      <alignment horizontal="center" vertical="center"/>
    </xf>
    <xf numFmtId="0" fontId="0" fillId="2" borderId="4" xfId="0" applyFill="1" applyBorder="1" applyAlignment="1">
      <alignment horizontal="center" vertical="center" textRotation="255" shrinkToFit="1"/>
    </xf>
    <xf numFmtId="0" fontId="0" fillId="2" borderId="5" xfId="0" applyFill="1" applyBorder="1" applyAlignment="1">
      <alignment horizontal="center" vertical="center" textRotation="255" shrinkToFit="1"/>
    </xf>
    <xf numFmtId="0" fontId="0" fillId="2" borderId="6" xfId="0" applyFill="1" applyBorder="1" applyAlignment="1">
      <alignment horizontal="center" vertical="center" textRotation="255" shrinkToFit="1"/>
    </xf>
    <xf numFmtId="0" fontId="0" fillId="2" borderId="9" xfId="0" applyFill="1" applyBorder="1" applyAlignment="1">
      <alignment horizontal="left" vertical="center"/>
    </xf>
    <xf numFmtId="0" fontId="0" fillId="2" borderId="35" xfId="0" applyFill="1" applyBorder="1" applyAlignment="1">
      <alignment horizontal="left" vertical="center"/>
    </xf>
    <xf numFmtId="0" fontId="5" fillId="2" borderId="22" xfId="0" applyFont="1" applyFill="1" applyBorder="1" applyAlignment="1">
      <alignment horizontal="left" vertical="center" shrinkToFit="1"/>
    </xf>
    <xf numFmtId="0" fontId="5" fillId="2" borderId="39" xfId="0" applyFont="1" applyFill="1" applyBorder="1" applyAlignment="1">
      <alignment horizontal="left" vertical="center" shrinkToFit="1"/>
    </xf>
    <xf numFmtId="0" fontId="0" fillId="2" borderId="21" xfId="0" applyFill="1" applyBorder="1" applyAlignment="1">
      <alignment horizontal="center" vertical="center" shrinkToFit="1"/>
    </xf>
    <xf numFmtId="0" fontId="0" fillId="2" borderId="8"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distributed" vertical="center" shrinkToFit="1"/>
    </xf>
    <xf numFmtId="0" fontId="0" fillId="2" borderId="8" xfId="0" applyFill="1" applyBorder="1" applyAlignment="1">
      <alignment horizontal="distributed" vertical="center" shrinkToFit="1"/>
    </xf>
    <xf numFmtId="0" fontId="0" fillId="2" borderId="8" xfId="0" applyFill="1" applyBorder="1" applyAlignment="1">
      <alignment horizontal="left" vertical="center" shrinkToFit="1"/>
    </xf>
    <xf numFmtId="0" fontId="0" fillId="2" borderId="45" xfId="0" applyFill="1" applyBorder="1" applyAlignment="1">
      <alignment horizontal="left" vertical="center" shrinkToFit="1"/>
    </xf>
    <xf numFmtId="0" fontId="2" fillId="2" borderId="16" xfId="0" applyFont="1" applyFill="1" applyBorder="1" applyAlignment="1">
      <alignment horizontal="distributed" vertical="center" shrinkToFit="1"/>
    </xf>
    <xf numFmtId="0" fontId="2" fillId="2" borderId="0" xfId="0" applyFont="1" applyFill="1" applyAlignment="1">
      <alignment horizontal="distributed" vertical="center" shrinkToFit="1"/>
    </xf>
    <xf numFmtId="0" fontId="0" fillId="2" borderId="0" xfId="0" applyFill="1" applyAlignment="1">
      <alignment horizontal="left" vertical="center" shrinkToFit="1"/>
    </xf>
    <xf numFmtId="0" fontId="0" fillId="2" borderId="7" xfId="0" applyFill="1" applyBorder="1" applyAlignment="1">
      <alignment horizontal="left" vertical="center" shrinkToFit="1"/>
    </xf>
    <xf numFmtId="0" fontId="8" fillId="2" borderId="16" xfId="0" applyFont="1" applyFill="1" applyBorder="1" applyAlignment="1">
      <alignment horizontal="distributed" vertical="center" shrinkToFit="1"/>
    </xf>
    <xf numFmtId="0" fontId="8" fillId="2" borderId="0" xfId="0" applyFont="1" applyFill="1" applyAlignment="1">
      <alignment horizontal="distributed" vertical="center" shrinkToFit="1"/>
    </xf>
    <xf numFmtId="0" fontId="0" fillId="2" borderId="40" xfId="0" applyFill="1" applyBorder="1" applyAlignment="1">
      <alignment horizontal="center" vertical="center" textRotation="255"/>
    </xf>
    <xf numFmtId="0" fontId="0" fillId="2" borderId="44" xfId="0" applyFill="1" applyBorder="1" applyAlignment="1">
      <alignment horizontal="center" vertical="center" textRotation="255"/>
    </xf>
    <xf numFmtId="0" fontId="6" fillId="2" borderId="16" xfId="0" applyFont="1" applyFill="1" applyBorder="1" applyAlignment="1">
      <alignment horizontal="left" vertical="center" wrapText="1"/>
    </xf>
    <xf numFmtId="0" fontId="6" fillId="2" borderId="0" xfId="0" applyFont="1" applyFill="1" applyAlignment="1">
      <alignment horizontal="left" vertical="center" wrapText="1"/>
    </xf>
    <xf numFmtId="0" fontId="6" fillId="2" borderId="7" xfId="0" applyFont="1" applyFill="1" applyBorder="1" applyAlignment="1">
      <alignment horizontal="left" vertical="center" wrapText="1"/>
    </xf>
    <xf numFmtId="0" fontId="2" fillId="2" borderId="13" xfId="0" applyFont="1" applyFill="1" applyBorder="1" applyAlignment="1">
      <alignment horizontal="center" vertical="center"/>
    </xf>
    <xf numFmtId="0" fontId="2" fillId="2" borderId="15" xfId="0" applyFont="1" applyFill="1" applyBorder="1" applyAlignment="1">
      <alignment horizontal="center" vertical="center"/>
    </xf>
    <xf numFmtId="0" fontId="2" fillId="2" borderId="10" xfId="0" applyFont="1" applyFill="1" applyBorder="1" applyAlignment="1">
      <alignment horizontal="left" vertical="center" shrinkToFit="1"/>
    </xf>
    <xf numFmtId="0" fontId="2" fillId="2" borderId="11" xfId="0" applyFont="1" applyFill="1" applyBorder="1" applyAlignment="1">
      <alignment horizontal="left" vertical="center" shrinkToFit="1"/>
    </xf>
    <xf numFmtId="0" fontId="2" fillId="2" borderId="43" xfId="0" applyFont="1" applyFill="1" applyBorder="1" applyAlignment="1">
      <alignment horizontal="left" vertical="center" shrinkToFit="1"/>
    </xf>
    <xf numFmtId="0" fontId="2" fillId="2" borderId="1" xfId="0" applyFont="1" applyFill="1" applyBorder="1" applyAlignment="1">
      <alignment horizontal="left" vertical="center" shrinkToFit="1"/>
    </xf>
    <xf numFmtId="0" fontId="2" fillId="2" borderId="2" xfId="0" applyFont="1" applyFill="1" applyBorder="1" applyAlignment="1">
      <alignment horizontal="left" vertical="center" shrinkToFit="1"/>
    </xf>
    <xf numFmtId="0" fontId="2" fillId="2" borderId="42" xfId="0" applyFont="1" applyFill="1" applyBorder="1" applyAlignment="1">
      <alignment horizontal="left" vertical="center" shrinkToFit="1"/>
    </xf>
    <xf numFmtId="0" fontId="2" fillId="2" borderId="15" xfId="0" applyFont="1" applyFill="1" applyBorder="1" applyAlignment="1">
      <alignment horizontal="center" vertical="center" shrinkToFi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41" xfId="0" applyFont="1" applyFill="1" applyBorder="1" applyAlignment="1">
      <alignment horizontal="center" vertical="center" wrapText="1"/>
    </xf>
    <xf numFmtId="179" fontId="0" fillId="2" borderId="4" xfId="0" applyNumberFormat="1" applyFill="1" applyBorder="1" applyAlignment="1">
      <alignment horizontal="center" vertical="center"/>
    </xf>
    <xf numFmtId="179" fontId="0" fillId="2" borderId="5" xfId="0" applyNumberFormat="1" applyFill="1" applyBorder="1" applyAlignment="1">
      <alignment horizontal="center" vertical="center"/>
    </xf>
    <xf numFmtId="0" fontId="0" fillId="2" borderId="5" xfId="0" applyFill="1" applyBorder="1" applyAlignment="1">
      <alignment horizontal="center" vertical="center"/>
    </xf>
    <xf numFmtId="0" fontId="2" fillId="2" borderId="10" xfId="0" applyFont="1" applyFill="1" applyBorder="1" applyAlignment="1">
      <alignment horizontal="left" vertical="center"/>
    </xf>
    <xf numFmtId="0" fontId="6" fillId="2" borderId="1" xfId="0" applyFont="1" applyFill="1" applyBorder="1" applyAlignment="1">
      <alignment horizontal="left" vertical="center" shrinkToFit="1"/>
    </xf>
    <xf numFmtId="0" fontId="6" fillId="2" borderId="2" xfId="0" applyFont="1" applyFill="1" applyBorder="1" applyAlignment="1">
      <alignment horizontal="left" vertical="center" shrinkToFit="1"/>
    </xf>
    <xf numFmtId="0" fontId="6" fillId="2" borderId="42" xfId="0" applyFont="1" applyFill="1" applyBorder="1" applyAlignment="1">
      <alignment horizontal="left" vertical="center" shrinkToFit="1"/>
    </xf>
    <xf numFmtId="0" fontId="5" fillId="2" borderId="16" xfId="0" applyFont="1" applyFill="1" applyBorder="1" applyAlignment="1">
      <alignment horizontal="left" vertical="center" wrapText="1"/>
    </xf>
    <xf numFmtId="0" fontId="5" fillId="2" borderId="0" xfId="0" applyFont="1" applyFill="1" applyAlignment="1">
      <alignment horizontal="left" vertical="center" wrapText="1"/>
    </xf>
    <xf numFmtId="0" fontId="5" fillId="2" borderId="7" xfId="0" applyFont="1" applyFill="1" applyBorder="1" applyAlignment="1">
      <alignment horizontal="left" vertical="center" wrapText="1"/>
    </xf>
    <xf numFmtId="176" fontId="0" fillId="2" borderId="0" xfId="0" applyNumberFormat="1" applyFill="1" applyAlignment="1">
      <alignment horizontal="left" vertical="center"/>
    </xf>
    <xf numFmtId="176" fontId="0" fillId="2" borderId="7" xfId="0" applyNumberFormat="1" applyFill="1" applyBorder="1" applyAlignment="1">
      <alignment horizontal="left" vertical="center"/>
    </xf>
    <xf numFmtId="0" fontId="6" fillId="2" borderId="4" xfId="0" applyFont="1" applyFill="1" applyBorder="1" applyAlignment="1">
      <alignment horizontal="left" vertical="center" wrapText="1" shrinkToFit="1"/>
    </xf>
    <xf numFmtId="0" fontId="6" fillId="2" borderId="5" xfId="0" applyFont="1" applyFill="1" applyBorder="1" applyAlignment="1">
      <alignment horizontal="left" vertical="center" wrapText="1" shrinkToFit="1"/>
    </xf>
    <xf numFmtId="0" fontId="6" fillId="2" borderId="41" xfId="0" applyFont="1" applyFill="1" applyBorder="1" applyAlignment="1">
      <alignment horizontal="left" vertical="center" wrapText="1" shrinkToFit="1"/>
    </xf>
    <xf numFmtId="0" fontId="3" fillId="2" borderId="16" xfId="0" applyFont="1" applyFill="1" applyBorder="1" applyAlignment="1">
      <alignment horizontal="center" vertical="center"/>
    </xf>
    <xf numFmtId="0" fontId="3" fillId="2" borderId="0" xfId="0" applyFont="1" applyFill="1" applyAlignment="1">
      <alignment horizontal="center" vertical="center"/>
    </xf>
    <xf numFmtId="0" fontId="3" fillId="2" borderId="17" xfId="0" applyFont="1" applyFill="1" applyBorder="1" applyAlignment="1">
      <alignment horizontal="center" vertical="center"/>
    </xf>
    <xf numFmtId="0" fontId="0" fillId="2" borderId="16" xfId="0" applyFill="1" applyBorder="1" applyAlignment="1">
      <alignment horizontal="distributed" vertical="center"/>
    </xf>
    <xf numFmtId="0" fontId="0" fillId="2" borderId="0" xfId="0" applyFill="1" applyAlignment="1">
      <alignment horizontal="distributed" vertical="center"/>
    </xf>
    <xf numFmtId="0" fontId="4" fillId="2" borderId="56" xfId="0" applyFont="1" applyFill="1" applyBorder="1" applyAlignment="1">
      <alignment horizontal="center" vertical="center" shrinkToFit="1"/>
    </xf>
    <xf numFmtId="0" fontId="4" fillId="2" borderId="57" xfId="0" applyFont="1" applyFill="1" applyBorder="1" applyAlignment="1">
      <alignment horizontal="center" vertical="center" shrinkToFit="1"/>
    </xf>
    <xf numFmtId="0" fontId="4" fillId="2" borderId="57" xfId="0" applyFont="1" applyFill="1" applyBorder="1" applyAlignment="1">
      <alignment horizontal="left" vertical="center" shrinkToFit="1"/>
    </xf>
    <xf numFmtId="0" fontId="4" fillId="2" borderId="59" xfId="0" applyFont="1" applyFill="1" applyBorder="1" applyAlignment="1">
      <alignment horizontal="left" vertical="center" shrinkToFit="1"/>
    </xf>
    <xf numFmtId="0" fontId="4" fillId="2" borderId="60" xfId="0" applyFont="1" applyFill="1" applyBorder="1" applyAlignment="1">
      <alignment horizontal="left" vertical="center" shrinkToFit="1"/>
    </xf>
    <xf numFmtId="0" fontId="4" fillId="2" borderId="55"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7" fillId="2" borderId="2" xfId="0" applyFont="1" applyFill="1" applyBorder="1" applyAlignment="1">
      <alignment horizontal="center" vertical="center"/>
    </xf>
    <xf numFmtId="0" fontId="7" fillId="2" borderId="42" xfId="0" applyFont="1" applyFill="1" applyBorder="1" applyAlignment="1">
      <alignment horizontal="center" vertical="center"/>
    </xf>
    <xf numFmtId="0" fontId="4" fillId="2" borderId="32" xfId="0" applyFont="1" applyFill="1" applyBorder="1" applyAlignment="1">
      <alignment horizontal="center" vertical="center" textRotation="255" shrinkToFit="1"/>
    </xf>
    <xf numFmtId="0" fontId="4" fillId="2" borderId="31" xfId="0" applyFont="1" applyFill="1" applyBorder="1" applyAlignment="1">
      <alignment horizontal="center" vertical="center" textRotation="255" shrinkToFit="1"/>
    </xf>
    <xf numFmtId="0" fontId="8" fillId="2" borderId="28" xfId="0" applyFont="1" applyFill="1" applyBorder="1" applyAlignment="1">
      <alignment horizontal="distributed" vertical="center"/>
    </xf>
    <xf numFmtId="0" fontId="8" fillId="2" borderId="29" xfId="0" applyFont="1" applyFill="1" applyBorder="1" applyAlignment="1">
      <alignment horizontal="distributed" vertical="center"/>
    </xf>
    <xf numFmtId="0" fontId="8" fillId="2" borderId="30" xfId="0" applyFont="1" applyFill="1" applyBorder="1" applyAlignment="1">
      <alignment horizontal="distributed" vertical="center"/>
    </xf>
    <xf numFmtId="0" fontId="0" fillId="2" borderId="13" xfId="0" applyFill="1" applyBorder="1" applyAlignment="1">
      <alignment horizontal="left" vertical="center"/>
    </xf>
    <xf numFmtId="0" fontId="0" fillId="2" borderId="14" xfId="0" applyFill="1" applyBorder="1" applyAlignment="1">
      <alignment horizontal="left" vertical="center"/>
    </xf>
    <xf numFmtId="0" fontId="2" fillId="2" borderId="15" xfId="0" applyFont="1" applyFill="1" applyBorder="1" applyAlignment="1">
      <alignment horizontal="distributed" vertical="center"/>
    </xf>
    <xf numFmtId="0" fontId="2" fillId="2" borderId="9" xfId="0" applyFont="1" applyFill="1" applyBorder="1" applyAlignment="1">
      <alignment horizontal="distributed" vertical="center"/>
    </xf>
    <xf numFmtId="0" fontId="6" fillId="2" borderId="14" xfId="0" applyFont="1" applyFill="1" applyBorder="1" applyAlignment="1">
      <alignment horizontal="left" vertical="top"/>
    </xf>
    <xf numFmtId="0" fontId="6" fillId="2" borderId="33" xfId="0" applyFont="1" applyFill="1" applyBorder="1" applyAlignment="1">
      <alignment horizontal="left" vertical="top"/>
    </xf>
    <xf numFmtId="0" fontId="2" fillId="2" borderId="1" xfId="0" applyFont="1" applyFill="1" applyBorder="1" applyAlignment="1">
      <alignment horizontal="distributed" vertical="center"/>
    </xf>
    <xf numFmtId="0" fontId="2" fillId="2" borderId="2" xfId="0" applyFont="1" applyFill="1" applyBorder="1" applyAlignment="1">
      <alignment horizontal="distributed" vertical="center"/>
    </xf>
    <xf numFmtId="0" fontId="2" fillId="2" borderId="3" xfId="0" applyFont="1" applyFill="1" applyBorder="1" applyAlignment="1">
      <alignment horizontal="distributed" vertical="center"/>
    </xf>
    <xf numFmtId="0" fontId="2" fillId="2" borderId="4" xfId="0" applyFont="1" applyFill="1" applyBorder="1" applyAlignment="1">
      <alignment horizontal="distributed" vertical="center"/>
    </xf>
    <xf numFmtId="0" fontId="2" fillId="2" borderId="5" xfId="0" applyFont="1" applyFill="1" applyBorder="1" applyAlignment="1">
      <alignment horizontal="distributed" vertical="center"/>
    </xf>
    <xf numFmtId="0" fontId="2" fillId="2" borderId="6" xfId="0" applyFont="1" applyFill="1" applyBorder="1" applyAlignment="1">
      <alignment horizontal="distributed" vertical="center"/>
    </xf>
    <xf numFmtId="0" fontId="0" fillId="2" borderId="5" xfId="0" applyFill="1" applyBorder="1" applyAlignment="1">
      <alignment horizontal="center" vertical="center" shrinkToFit="1"/>
    </xf>
    <xf numFmtId="0" fontId="0" fillId="2" borderId="6" xfId="0" applyFill="1" applyBorder="1" applyAlignment="1">
      <alignment horizontal="center" vertical="center" shrinkToFit="1"/>
    </xf>
    <xf numFmtId="0" fontId="0" fillId="2" borderId="9" xfId="0" applyFill="1" applyBorder="1" applyAlignment="1">
      <alignment horizontal="left" vertical="center" shrinkToFit="1"/>
    </xf>
    <xf numFmtId="0" fontId="0" fillId="2" borderId="35" xfId="0" applyFill="1" applyBorder="1" applyAlignment="1">
      <alignment horizontal="left" vertical="center" shrinkToFit="1"/>
    </xf>
    <xf numFmtId="0" fontId="5" fillId="2" borderId="23" xfId="0" applyFont="1" applyFill="1" applyBorder="1" applyAlignment="1">
      <alignment horizontal="left" vertical="center" shrinkToFit="1"/>
    </xf>
    <xf numFmtId="0" fontId="5" fillId="2" borderId="24" xfId="0" applyFont="1" applyFill="1" applyBorder="1" applyAlignment="1">
      <alignment horizontal="left" vertical="center" shrinkToFit="1"/>
    </xf>
    <xf numFmtId="0" fontId="5" fillId="2" borderId="36" xfId="0" applyFont="1" applyFill="1" applyBorder="1" applyAlignment="1">
      <alignment horizontal="left" vertical="center" shrinkToFit="1"/>
    </xf>
    <xf numFmtId="0" fontId="0" fillId="2" borderId="62" xfId="0" applyFill="1" applyBorder="1" applyAlignment="1">
      <alignment horizontal="left" vertical="center"/>
    </xf>
    <xf numFmtId="176" fontId="0" fillId="2" borderId="1" xfId="0" applyNumberFormat="1" applyFill="1" applyBorder="1" applyAlignment="1">
      <alignment horizontal="center" vertical="center"/>
    </xf>
    <xf numFmtId="176" fontId="0" fillId="2" borderId="2" xfId="0" applyNumberFormat="1" applyFill="1" applyBorder="1" applyAlignment="1">
      <alignment horizontal="center" vertical="center"/>
    </xf>
    <xf numFmtId="176" fontId="0" fillId="2" borderId="2" xfId="0" applyNumberFormat="1" applyFill="1" applyBorder="1" applyAlignment="1">
      <alignment horizontal="center" vertical="center" shrinkToFit="1"/>
    </xf>
    <xf numFmtId="176" fontId="0" fillId="2" borderId="42" xfId="0" applyNumberFormat="1" applyFill="1" applyBorder="1" applyAlignment="1">
      <alignment horizontal="center" vertical="center" shrinkToFit="1"/>
    </xf>
    <xf numFmtId="0" fontId="2" fillId="2" borderId="10" xfId="0" applyFont="1" applyFill="1" applyBorder="1" applyAlignment="1">
      <alignment horizontal="distributed" vertical="center"/>
    </xf>
    <xf numFmtId="0" fontId="2" fillId="2" borderId="11" xfId="0" applyFont="1" applyFill="1" applyBorder="1" applyAlignment="1">
      <alignment horizontal="distributed" vertical="center"/>
    </xf>
    <xf numFmtId="0" fontId="2" fillId="2" borderId="12" xfId="0" applyFont="1" applyFill="1" applyBorder="1" applyAlignment="1">
      <alignment horizontal="distributed" vertical="center"/>
    </xf>
    <xf numFmtId="0" fontId="0" fillId="2" borderId="1" xfId="0" applyFill="1" applyBorder="1" applyAlignment="1">
      <alignment horizontal="left" vertical="center"/>
    </xf>
    <xf numFmtId="0" fontId="0" fillId="2" borderId="2" xfId="0" applyFill="1" applyBorder="1" applyAlignment="1">
      <alignment horizontal="left" vertical="center"/>
    </xf>
    <xf numFmtId="0" fontId="0" fillId="2" borderId="42" xfId="0" applyFill="1" applyBorder="1" applyAlignment="1">
      <alignment horizontal="left" vertical="center"/>
    </xf>
    <xf numFmtId="0" fontId="9" fillId="2" borderId="0" xfId="0" applyFont="1" applyFill="1" applyAlignment="1">
      <alignment horizontal="left" vertical="center" shrinkToFit="1"/>
    </xf>
    <xf numFmtId="0" fontId="8" fillId="2" borderId="4" xfId="0" applyFont="1" applyFill="1" applyBorder="1" applyAlignment="1">
      <alignment horizontal="left" vertical="center" wrapText="1" shrinkToFit="1"/>
    </xf>
    <xf numFmtId="0" fontId="8" fillId="2" borderId="5" xfId="0" applyFont="1" applyFill="1" applyBorder="1" applyAlignment="1">
      <alignment horizontal="left" vertical="center" wrapText="1" shrinkToFit="1"/>
    </xf>
    <xf numFmtId="0" fontId="8" fillId="2" borderId="6" xfId="0" applyFont="1" applyFill="1" applyBorder="1" applyAlignment="1">
      <alignment horizontal="left" vertical="center" wrapText="1" shrinkToFit="1"/>
    </xf>
    <xf numFmtId="0" fontId="5" fillId="2" borderId="0" xfId="0" applyFont="1" applyFill="1" applyAlignment="1">
      <alignment horizontal="left" vertical="center" shrinkToFit="1"/>
    </xf>
    <xf numFmtId="0" fontId="0" fillId="2" borderId="0" xfId="0" applyFill="1" applyAlignment="1">
      <alignment horizontal="center" vertical="center"/>
    </xf>
    <xf numFmtId="0" fontId="5" fillId="2" borderId="0" xfId="0" applyFont="1" applyFill="1" applyAlignment="1">
      <alignment horizontal="left" vertical="center"/>
    </xf>
    <xf numFmtId="177" fontId="7" fillId="2" borderId="58" xfId="0" applyNumberFormat="1" applyFont="1" applyFill="1" applyBorder="1" applyAlignment="1">
      <alignment horizontal="center" vertical="center"/>
    </xf>
    <xf numFmtId="177" fontId="7" fillId="2" borderId="61" xfId="0" applyNumberFormat="1" applyFont="1" applyFill="1" applyBorder="1" applyAlignment="1">
      <alignment horizontal="center" vertical="center"/>
    </xf>
    <xf numFmtId="177" fontId="7" fillId="2" borderId="70" xfId="0" applyNumberFormat="1" applyFont="1" applyFill="1" applyBorder="1" applyAlignment="1">
      <alignment horizontal="center" vertical="center"/>
    </xf>
    <xf numFmtId="0" fontId="0" fillId="2" borderId="0" xfId="0" applyFill="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kensaibou-toyama.org/about_course/" TargetMode="External"/><Relationship Id="rId2" Type="http://schemas.openxmlformats.org/officeDocument/2006/relationships/hyperlink" Target="https://kensaibou-toyama.org/about_course/" TargetMode="External"/><Relationship Id="rId1" Type="http://schemas.openxmlformats.org/officeDocument/2006/relationships/hyperlink" Target="https://kensaibou-toyama.org/about_course/" TargetMode="External"/><Relationship Id="rId4"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C18144-E577-40E9-9E44-BA85244F45C1}">
  <dimension ref="B2:M125"/>
  <sheetViews>
    <sheetView zoomScale="145" zoomScaleNormal="145" zoomScaleSheetLayoutView="145" workbookViewId="0">
      <selection activeCell="B47" sqref="B47:C47"/>
    </sheetView>
  </sheetViews>
  <sheetFormatPr defaultRowHeight="18" x14ac:dyDescent="0.45"/>
  <cols>
    <col min="1" max="1" width="4" style="17" customWidth="1"/>
    <col min="2" max="6" width="8.796875" style="17"/>
    <col min="7" max="7" width="14.09765625" style="17" bestFit="1" customWidth="1"/>
    <col min="8" max="9" width="8.796875" style="17"/>
    <col min="10" max="10" width="4.59765625" style="17" customWidth="1"/>
    <col min="11" max="12" width="0" style="20" hidden="1" customWidth="1"/>
    <col min="13" max="13" width="0" style="17" hidden="1" customWidth="1"/>
    <col min="14" max="16384" width="8.796875" style="17"/>
  </cols>
  <sheetData>
    <row r="2" spans="2:13" x14ac:dyDescent="0.45">
      <c r="B2" s="184" t="s">
        <v>296</v>
      </c>
      <c r="C2" s="185"/>
      <c r="D2" s="185"/>
      <c r="E2" s="185"/>
      <c r="F2" s="185"/>
      <c r="G2" s="185"/>
      <c r="H2" s="185"/>
      <c r="I2" s="186"/>
      <c r="J2" s="19"/>
      <c r="M2" s="19"/>
    </row>
    <row r="3" spans="2:13" x14ac:dyDescent="0.45">
      <c r="B3" s="187" t="s">
        <v>259</v>
      </c>
      <c r="C3" s="112"/>
      <c r="D3" s="112"/>
      <c r="E3" s="112"/>
      <c r="F3" s="112"/>
      <c r="G3" s="112"/>
      <c r="H3" s="112"/>
      <c r="I3" s="188"/>
      <c r="J3" s="19"/>
      <c r="M3" s="19"/>
    </row>
    <row r="4" spans="2:13" x14ac:dyDescent="0.45">
      <c r="B4" s="189" t="s">
        <v>260</v>
      </c>
      <c r="C4" s="190"/>
      <c r="D4" s="190"/>
      <c r="E4" s="190"/>
      <c r="F4" s="190"/>
      <c r="G4" s="190"/>
      <c r="H4" s="190"/>
      <c r="I4" s="191"/>
      <c r="J4" s="19"/>
      <c r="M4" s="19"/>
    </row>
    <row r="5" spans="2:13" x14ac:dyDescent="0.45">
      <c r="B5" s="16"/>
      <c r="C5" s="16"/>
      <c r="D5" s="16"/>
      <c r="E5" s="16"/>
      <c r="F5" s="16"/>
      <c r="G5" s="16"/>
      <c r="H5" s="16"/>
      <c r="I5" s="16"/>
      <c r="J5" s="19"/>
      <c r="M5" s="19"/>
    </row>
    <row r="6" spans="2:13" x14ac:dyDescent="0.45">
      <c r="B6" s="147" t="s">
        <v>297</v>
      </c>
      <c r="C6" s="147"/>
      <c r="D6" s="147"/>
      <c r="E6" s="147"/>
      <c r="F6" s="147"/>
      <c r="G6" s="147"/>
      <c r="H6" s="147"/>
      <c r="I6" s="147"/>
      <c r="J6" s="22"/>
      <c r="M6" s="19"/>
    </row>
    <row r="7" spans="2:13" ht="18.600000000000001" thickBot="1" x14ac:dyDescent="0.5">
      <c r="B7" s="147" t="s">
        <v>135</v>
      </c>
      <c r="C7" s="147"/>
      <c r="D7" s="147"/>
      <c r="E7" s="147"/>
      <c r="F7" s="147"/>
      <c r="G7" s="147"/>
      <c r="H7" s="147"/>
      <c r="I7" s="147"/>
      <c r="J7" s="22"/>
      <c r="M7" s="19"/>
    </row>
    <row r="8" spans="2:13" ht="18.600000000000001" thickBot="1" x14ac:dyDescent="0.5">
      <c r="B8" s="95" t="s">
        <v>261</v>
      </c>
      <c r="C8" s="95"/>
      <c r="D8" s="101"/>
      <c r="E8" s="160"/>
      <c r="F8" s="161"/>
      <c r="G8" s="16"/>
      <c r="H8" s="16"/>
      <c r="I8" s="16"/>
      <c r="J8" s="22"/>
      <c r="M8" s="19"/>
    </row>
    <row r="10" spans="2:13" ht="18.600000000000001" thickBot="1" x14ac:dyDescent="0.5">
      <c r="B10" s="97" t="s">
        <v>178</v>
      </c>
      <c r="C10" s="97"/>
      <c r="D10" s="97"/>
      <c r="E10" s="97"/>
      <c r="F10" s="97"/>
      <c r="G10" s="97"/>
      <c r="H10" s="97"/>
      <c r="I10" s="97"/>
    </row>
    <row r="11" spans="2:13" ht="18.600000000000001" thickBot="1" x14ac:dyDescent="0.5">
      <c r="B11" s="95" t="s">
        <v>177</v>
      </c>
      <c r="C11" s="95"/>
      <c r="D11" s="101"/>
      <c r="E11" s="181" t="s">
        <v>108</v>
      </c>
      <c r="F11" s="182"/>
      <c r="G11" s="182"/>
      <c r="H11" s="182"/>
      <c r="I11" s="183"/>
      <c r="J11" s="21" t="s">
        <v>298</v>
      </c>
    </row>
    <row r="12" spans="2:13" ht="18.600000000000001" thickBot="1" x14ac:dyDescent="0.5">
      <c r="B12" s="66"/>
      <c r="C12" s="66"/>
      <c r="D12" s="66"/>
      <c r="E12" s="64"/>
      <c r="F12" s="64"/>
      <c r="G12" s="64"/>
      <c r="H12" s="64"/>
      <c r="I12" s="64"/>
    </row>
    <row r="13" spans="2:13" ht="18.600000000000001" thickBot="1" x14ac:dyDescent="0.5">
      <c r="B13" s="95" t="s">
        <v>23</v>
      </c>
      <c r="C13" s="95"/>
      <c r="D13" s="101"/>
      <c r="E13" s="28" t="s">
        <v>122</v>
      </c>
      <c r="F13" s="29" t="s">
        <v>121</v>
      </c>
      <c r="G13" s="21" t="s">
        <v>120</v>
      </c>
    </row>
    <row r="15" spans="2:13" x14ac:dyDescent="0.45">
      <c r="B15" s="23" t="s">
        <v>105</v>
      </c>
    </row>
    <row r="16" spans="2:13" x14ac:dyDescent="0.45">
      <c r="B16" s="16"/>
      <c r="C16" s="16"/>
      <c r="D16" s="16"/>
      <c r="E16" s="16"/>
      <c r="F16" s="16"/>
      <c r="G16" s="16"/>
      <c r="H16" s="16"/>
      <c r="I16" s="16"/>
      <c r="J16" s="16"/>
    </row>
    <row r="17" spans="2:11" ht="35.4" customHeight="1" x14ac:dyDescent="0.45">
      <c r="B17" s="134" t="s">
        <v>266</v>
      </c>
      <c r="C17" s="134"/>
      <c r="D17" s="134"/>
      <c r="E17" s="134"/>
      <c r="F17" s="134"/>
      <c r="G17" s="134"/>
      <c r="H17" s="134"/>
      <c r="I17" s="134"/>
      <c r="J17" s="134"/>
    </row>
    <row r="18" spans="2:11" x14ac:dyDescent="0.45">
      <c r="B18" s="175" t="s">
        <v>299</v>
      </c>
      <c r="C18" s="175"/>
      <c r="D18" s="175"/>
      <c r="E18" s="175"/>
      <c r="F18" s="175"/>
      <c r="G18" s="175"/>
      <c r="H18" s="175"/>
      <c r="I18" s="175"/>
      <c r="J18" s="21"/>
    </row>
    <row r="19" spans="2:11" ht="18.600000000000001" thickBot="1" x14ac:dyDescent="0.5">
      <c r="B19" s="134" t="s">
        <v>300</v>
      </c>
      <c r="C19" s="134"/>
      <c r="D19" s="134"/>
      <c r="E19" s="134"/>
      <c r="F19" s="134"/>
      <c r="G19" s="134"/>
      <c r="H19" s="134"/>
      <c r="I19" s="134"/>
      <c r="J19" s="134"/>
    </row>
    <row r="20" spans="2:11" ht="18.600000000000001" thickBot="1" x14ac:dyDescent="0.5">
      <c r="B20" s="95" t="s">
        <v>8</v>
      </c>
      <c r="C20" s="101"/>
      <c r="D20" s="107"/>
      <c r="E20" s="108"/>
      <c r="F20" s="108"/>
      <c r="G20" s="108"/>
      <c r="H20" s="108"/>
      <c r="I20" s="109"/>
    </row>
    <row r="21" spans="2:11" x14ac:dyDescent="0.45">
      <c r="B21" s="24"/>
      <c r="C21" s="24"/>
    </row>
    <row r="22" spans="2:11" ht="18.600000000000001" thickBot="1" x14ac:dyDescent="0.5">
      <c r="B22" s="97" t="s">
        <v>107</v>
      </c>
      <c r="C22" s="97"/>
      <c r="D22" s="97"/>
      <c r="E22" s="97"/>
      <c r="F22" s="97"/>
      <c r="G22" s="97"/>
      <c r="H22" s="97"/>
      <c r="I22" s="97"/>
    </row>
    <row r="23" spans="2:11" ht="18.600000000000001" thickBot="1" x14ac:dyDescent="0.5">
      <c r="B23" s="105" t="s">
        <v>106</v>
      </c>
      <c r="C23" s="106"/>
      <c r="D23" s="107"/>
      <c r="E23" s="108"/>
      <c r="F23" s="108"/>
      <c r="G23" s="108"/>
      <c r="H23" s="108"/>
      <c r="I23" s="109"/>
    </row>
    <row r="25" spans="2:11" ht="18.600000000000001" thickBot="1" x14ac:dyDescent="0.5">
      <c r="B25" s="147" t="s">
        <v>135</v>
      </c>
      <c r="C25" s="147"/>
      <c r="D25" s="147"/>
      <c r="E25" s="147"/>
      <c r="F25" s="147"/>
      <c r="G25" s="147"/>
      <c r="H25" s="147"/>
      <c r="I25" s="147"/>
    </row>
    <row r="26" spans="2:11" ht="18.600000000000001" thickBot="1" x14ac:dyDescent="0.5">
      <c r="B26" s="95" t="s">
        <v>9</v>
      </c>
      <c r="C26" s="101"/>
      <c r="D26" s="177"/>
      <c r="E26" s="178"/>
      <c r="F26" s="178"/>
      <c r="G26" s="178"/>
      <c r="H26" s="178"/>
      <c r="I26" s="179"/>
      <c r="K26" s="20">
        <f ca="1">DATEDIF(D26,TODAY(),"Y")</f>
        <v>125</v>
      </c>
    </row>
    <row r="28" spans="2:11" ht="18.600000000000001" thickBot="1" x14ac:dyDescent="0.5">
      <c r="B28" s="21" t="s">
        <v>290</v>
      </c>
    </row>
    <row r="29" spans="2:11" ht="18.600000000000001" thickBot="1" x14ac:dyDescent="0.5">
      <c r="B29" s="95" t="s">
        <v>110</v>
      </c>
      <c r="C29" s="180"/>
      <c r="D29" s="107"/>
      <c r="E29" s="109"/>
      <c r="F29" s="17" t="s">
        <v>134</v>
      </c>
    </row>
    <row r="30" spans="2:11" x14ac:dyDescent="0.45">
      <c r="B30" s="66"/>
      <c r="C30" s="66"/>
      <c r="D30" s="65"/>
      <c r="E30" s="65"/>
    </row>
    <row r="31" spans="2:11" x14ac:dyDescent="0.45">
      <c r="B31" s="97" t="s">
        <v>267</v>
      </c>
      <c r="C31" s="97"/>
      <c r="D31" s="97"/>
      <c r="E31" s="97"/>
      <c r="F31" s="97"/>
      <c r="G31" s="97"/>
      <c r="H31" s="97"/>
      <c r="I31" s="97"/>
    </row>
    <row r="32" spans="2:11" x14ac:dyDescent="0.45">
      <c r="B32" s="97" t="s">
        <v>275</v>
      </c>
      <c r="C32" s="97"/>
      <c r="D32" s="97"/>
      <c r="E32" s="97"/>
      <c r="F32" s="97"/>
      <c r="G32" s="97"/>
      <c r="H32" s="97"/>
      <c r="I32" s="97"/>
    </row>
    <row r="33" spans="2:10" ht="18.600000000000001" thickBot="1" x14ac:dyDescent="0.5">
      <c r="B33" s="97" t="s">
        <v>112</v>
      </c>
      <c r="C33" s="97"/>
      <c r="D33" s="97"/>
      <c r="E33" s="97"/>
      <c r="F33" s="97"/>
      <c r="G33" s="97"/>
      <c r="H33" s="97"/>
      <c r="I33" s="97"/>
    </row>
    <row r="34" spans="2:10" ht="18.600000000000001" thickBot="1" x14ac:dyDescent="0.5">
      <c r="B34" s="95" t="s">
        <v>111</v>
      </c>
      <c r="C34" s="101"/>
      <c r="D34" s="107"/>
      <c r="E34" s="108"/>
      <c r="F34" s="108"/>
      <c r="G34" s="108"/>
      <c r="H34" s="108"/>
      <c r="I34" s="109"/>
    </row>
    <row r="36" spans="2:10" x14ac:dyDescent="0.45">
      <c r="B36" s="97" t="s">
        <v>301</v>
      </c>
      <c r="C36" s="176"/>
      <c r="D36" s="176"/>
      <c r="E36" s="176"/>
      <c r="F36" s="176"/>
      <c r="G36" s="176"/>
      <c r="H36" s="176"/>
      <c r="I36" s="176"/>
    </row>
    <row r="37" spans="2:10" x14ac:dyDescent="0.45">
      <c r="B37" s="104" t="s">
        <v>268</v>
      </c>
      <c r="C37" s="104"/>
      <c r="D37" s="104"/>
      <c r="E37" s="104"/>
      <c r="F37" s="104"/>
      <c r="G37" s="104"/>
      <c r="H37" s="104"/>
      <c r="I37" s="104"/>
      <c r="J37" s="104"/>
    </row>
    <row r="38" spans="2:10" x14ac:dyDescent="0.45">
      <c r="B38" s="67" t="s">
        <v>128</v>
      </c>
      <c r="C38" s="67" t="s">
        <v>129</v>
      </c>
      <c r="D38" s="175" t="s">
        <v>302</v>
      </c>
      <c r="E38" s="175"/>
      <c r="F38" s="175"/>
      <c r="G38" s="175"/>
      <c r="H38" s="175"/>
      <c r="I38" s="175"/>
      <c r="J38" s="175"/>
    </row>
    <row r="39" spans="2:10" x14ac:dyDescent="0.45">
      <c r="B39" s="67" t="s">
        <v>283</v>
      </c>
      <c r="C39" s="67" t="s">
        <v>129</v>
      </c>
      <c r="D39" s="175" t="s">
        <v>130</v>
      </c>
      <c r="E39" s="175"/>
      <c r="F39" s="175"/>
      <c r="G39" s="175"/>
      <c r="H39" s="175"/>
      <c r="I39" s="175"/>
      <c r="J39" s="175"/>
    </row>
    <row r="40" spans="2:10" ht="18.600000000000001" thickBot="1" x14ac:dyDescent="0.5">
      <c r="B40" s="104" t="s">
        <v>127</v>
      </c>
      <c r="C40" s="104"/>
      <c r="D40" s="104"/>
      <c r="E40" s="104"/>
      <c r="F40" s="104"/>
      <c r="G40" s="104"/>
      <c r="H40" s="104"/>
      <c r="I40" s="104"/>
      <c r="J40" s="104"/>
    </row>
    <row r="41" spans="2:10" ht="18.600000000000001" thickBot="1" x14ac:dyDescent="0.5">
      <c r="B41" s="95" t="s">
        <v>12</v>
      </c>
      <c r="C41" s="101"/>
      <c r="D41" s="113" t="s">
        <v>253</v>
      </c>
      <c r="E41" s="114"/>
      <c r="F41" s="21" t="s">
        <v>120</v>
      </c>
    </row>
    <row r="43" spans="2:10" x14ac:dyDescent="0.45">
      <c r="B43" s="97" t="s">
        <v>286</v>
      </c>
      <c r="C43" s="97"/>
      <c r="D43" s="97"/>
      <c r="E43" s="97"/>
      <c r="F43" s="97"/>
      <c r="G43" s="97"/>
      <c r="H43" s="97"/>
      <c r="I43" s="97"/>
      <c r="J43" s="47"/>
    </row>
    <row r="44" spans="2:10" x14ac:dyDescent="0.45">
      <c r="B44" s="147" t="s">
        <v>276</v>
      </c>
      <c r="C44" s="147"/>
      <c r="D44" s="147"/>
      <c r="E44" s="147"/>
      <c r="F44" s="147"/>
      <c r="G44" s="147"/>
      <c r="H44" s="147"/>
      <c r="I44" s="147"/>
    </row>
    <row r="45" spans="2:10" x14ac:dyDescent="0.45">
      <c r="B45" s="112" t="s">
        <v>118</v>
      </c>
      <c r="C45" s="112"/>
      <c r="D45" s="112"/>
      <c r="E45" s="112"/>
      <c r="F45" s="112"/>
      <c r="G45" s="112"/>
      <c r="H45" s="112"/>
      <c r="I45" s="112"/>
      <c r="J45" s="112"/>
    </row>
    <row r="46" spans="2:10" x14ac:dyDescent="0.45">
      <c r="B46" s="21" t="s">
        <v>119</v>
      </c>
    </row>
    <row r="47" spans="2:10" x14ac:dyDescent="0.45">
      <c r="B47" s="173" t="s">
        <v>123</v>
      </c>
      <c r="C47" s="173"/>
      <c r="D47" s="97" t="s">
        <v>125</v>
      </c>
      <c r="E47" s="97"/>
      <c r="F47" s="97"/>
      <c r="G47" s="97"/>
      <c r="H47" s="97"/>
      <c r="I47" s="97"/>
      <c r="J47" s="97"/>
    </row>
    <row r="48" spans="2:10" ht="18" customHeight="1" x14ac:dyDescent="0.45">
      <c r="D48" s="174" t="s">
        <v>124</v>
      </c>
      <c r="E48" s="174"/>
      <c r="F48" s="174"/>
      <c r="G48" s="174"/>
      <c r="H48" s="174"/>
      <c r="I48" s="174"/>
      <c r="J48" s="174"/>
    </row>
    <row r="50" spans="2:13" x14ac:dyDescent="0.45">
      <c r="B50" s="173" t="s">
        <v>284</v>
      </c>
      <c r="C50" s="173"/>
      <c r="D50" s="97" t="s">
        <v>285</v>
      </c>
      <c r="E50" s="97"/>
      <c r="F50" s="97"/>
      <c r="G50" s="97"/>
      <c r="H50" s="97"/>
      <c r="I50" s="97"/>
      <c r="J50" s="97"/>
    </row>
    <row r="51" spans="2:13" ht="18.600000000000001" thickBot="1" x14ac:dyDescent="0.5">
      <c r="D51" s="147" t="s">
        <v>126</v>
      </c>
      <c r="E51" s="147"/>
      <c r="F51" s="147"/>
      <c r="G51" s="147"/>
      <c r="H51" s="147"/>
      <c r="I51" s="147"/>
      <c r="J51" s="147"/>
    </row>
    <row r="52" spans="2:13" ht="18.600000000000001" thickBot="1" x14ac:dyDescent="0.5">
      <c r="B52" s="95" t="s">
        <v>14</v>
      </c>
      <c r="C52" s="101"/>
      <c r="D52" s="107"/>
      <c r="E52" s="108"/>
      <c r="F52" s="108"/>
      <c r="G52" s="109"/>
    </row>
    <row r="54" spans="2:13" x14ac:dyDescent="0.45">
      <c r="B54" s="129" t="s">
        <v>255</v>
      </c>
      <c r="C54" s="129"/>
    </row>
    <row r="55" spans="2:13" x14ac:dyDescent="0.45">
      <c r="B55" s="25" t="s">
        <v>256</v>
      </c>
      <c r="C55" s="25"/>
    </row>
    <row r="56" spans="2:13" x14ac:dyDescent="0.45">
      <c r="B56" s="171" t="s">
        <v>223</v>
      </c>
      <c r="C56" s="171"/>
      <c r="D56" s="171"/>
      <c r="E56" s="171"/>
      <c r="F56" s="171"/>
      <c r="G56" s="171"/>
      <c r="H56" s="171"/>
      <c r="I56" s="171"/>
    </row>
    <row r="57" spans="2:13" ht="18.600000000000001" thickBot="1" x14ac:dyDescent="0.5">
      <c r="B57" s="172" t="s">
        <v>270</v>
      </c>
      <c r="C57" s="172"/>
      <c r="D57" s="172"/>
      <c r="E57" s="172"/>
      <c r="F57" s="172"/>
      <c r="G57" s="172"/>
      <c r="H57" s="172"/>
      <c r="I57" s="172"/>
    </row>
    <row r="58" spans="2:13" ht="18.600000000000001" thickBot="1" x14ac:dyDescent="0.5">
      <c r="B58" s="162" t="s">
        <v>21</v>
      </c>
      <c r="C58" s="163"/>
      <c r="D58" s="164" t="str">
        <f>IF(E11="　","",VLOOKUP(E11,式用データ!L3:M8,2,FALSE))</f>
        <v/>
      </c>
      <c r="E58" s="165"/>
      <c r="F58" s="165"/>
      <c r="G58" s="165"/>
      <c r="H58" s="165"/>
      <c r="I58" s="166"/>
    </row>
    <row r="59" spans="2:13" x14ac:dyDescent="0.45">
      <c r="B59" s="16"/>
      <c r="C59" s="16"/>
      <c r="D59" s="16"/>
      <c r="E59" s="16"/>
      <c r="F59" s="16"/>
      <c r="G59" s="16"/>
      <c r="H59" s="16"/>
      <c r="I59" s="16"/>
    </row>
    <row r="60" spans="2:13" x14ac:dyDescent="0.45">
      <c r="B60" s="25" t="s">
        <v>257</v>
      </c>
      <c r="C60" s="167" t="s">
        <v>222</v>
      </c>
      <c r="D60" s="167"/>
      <c r="E60" s="167"/>
      <c r="F60" s="167"/>
      <c r="G60" s="167"/>
      <c r="H60" s="16"/>
      <c r="I60" s="16"/>
    </row>
    <row r="61" spans="2:13" x14ac:dyDescent="0.45">
      <c r="B61" s="129" t="s">
        <v>269</v>
      </c>
      <c r="C61" s="168"/>
      <c r="D61" s="168"/>
      <c r="E61" s="168"/>
      <c r="F61" s="168"/>
      <c r="G61" s="168"/>
      <c r="H61" s="168"/>
      <c r="I61" s="168"/>
    </row>
    <row r="62" spans="2:13" ht="18.600000000000001" thickBot="1" x14ac:dyDescent="0.5">
      <c r="B62" s="147" t="s">
        <v>135</v>
      </c>
      <c r="C62" s="147"/>
      <c r="D62" s="147"/>
      <c r="E62" s="147"/>
      <c r="F62" s="147"/>
      <c r="G62" s="147"/>
      <c r="H62" s="147"/>
      <c r="I62" s="147"/>
      <c r="J62" s="22"/>
      <c r="M62" s="19"/>
    </row>
    <row r="63" spans="2:13" x14ac:dyDescent="0.45">
      <c r="B63" s="152" t="s">
        <v>232</v>
      </c>
      <c r="C63" s="152"/>
      <c r="D63" s="153"/>
      <c r="E63" s="169"/>
      <c r="F63" s="170"/>
      <c r="I63" s="26"/>
    </row>
    <row r="64" spans="2:13" ht="18.600000000000001" thickBot="1" x14ac:dyDescent="0.5">
      <c r="B64" s="152" t="s">
        <v>233</v>
      </c>
      <c r="C64" s="152"/>
      <c r="D64" s="153"/>
      <c r="E64" s="154"/>
      <c r="F64" s="155"/>
      <c r="I64" s="26"/>
    </row>
    <row r="65" spans="2:10" x14ac:dyDescent="0.45">
      <c r="B65" s="99" t="s">
        <v>146</v>
      </c>
      <c r="C65" s="99"/>
      <c r="D65" s="99"/>
      <c r="E65" s="99"/>
      <c r="F65" s="99"/>
      <c r="G65" s="99"/>
    </row>
    <row r="66" spans="2:10" x14ac:dyDescent="0.45">
      <c r="B66" s="156" t="str">
        <f>IF(E63=0,"",IF(E64=0,"","入力された期間で、最長の経験年月数は　"&amp;H68&amp;"年"&amp;J68&amp;"ケ月　です。"))</f>
        <v/>
      </c>
      <c r="C66" s="156"/>
      <c r="D66" s="156"/>
      <c r="E66" s="156"/>
      <c r="F66" s="156"/>
      <c r="G66" s="156"/>
    </row>
    <row r="67" spans="2:10" ht="18.600000000000001" thickBot="1" x14ac:dyDescent="0.5">
      <c r="B67" s="157" t="s">
        <v>277</v>
      </c>
      <c r="C67" s="157"/>
      <c r="D67" s="157"/>
      <c r="E67" s="157"/>
      <c r="F67" s="157"/>
      <c r="G67" s="157"/>
      <c r="H67" s="157"/>
      <c r="I67" s="157"/>
    </row>
    <row r="68" spans="2:10" ht="18.600000000000001" thickBot="1" x14ac:dyDescent="0.5">
      <c r="B68" s="158" t="s">
        <v>136</v>
      </c>
      <c r="C68" s="158"/>
      <c r="D68" s="159"/>
      <c r="E68" s="160"/>
      <c r="F68" s="161"/>
      <c r="G68" s="27"/>
      <c r="H68" s="19" t="str">
        <f>IF(E64="","",DATEDIF(E63,E64,"Y"))</f>
        <v/>
      </c>
      <c r="I68" s="19"/>
      <c r="J68" s="19" t="str">
        <f>IF(E64="","",DATEDIF(E63,E64,"YM"))</f>
        <v/>
      </c>
    </row>
    <row r="70" spans="2:10" x14ac:dyDescent="0.45">
      <c r="B70" s="129" t="s">
        <v>258</v>
      </c>
      <c r="C70" s="129"/>
      <c r="D70" s="129"/>
      <c r="E70" s="129"/>
      <c r="F70" s="129"/>
    </row>
    <row r="71" spans="2:10" x14ac:dyDescent="0.45">
      <c r="B71" s="147" t="s">
        <v>287</v>
      </c>
      <c r="C71" s="147"/>
      <c r="D71" s="147"/>
      <c r="E71" s="147"/>
      <c r="F71" s="147"/>
      <c r="G71" s="147"/>
      <c r="H71" s="147"/>
      <c r="I71" s="147"/>
      <c r="J71" s="147"/>
    </row>
    <row r="72" spans="2:10" x14ac:dyDescent="0.45">
      <c r="B72" s="147" t="s">
        <v>289</v>
      </c>
      <c r="C72" s="147"/>
      <c r="D72" s="147"/>
      <c r="E72" s="147"/>
      <c r="F72" s="147"/>
      <c r="G72" s="147"/>
    </row>
    <row r="73" spans="2:10" ht="51" customHeight="1" x14ac:dyDescent="0.45">
      <c r="B73" s="110" t="s">
        <v>265</v>
      </c>
      <c r="C73" s="110"/>
      <c r="D73" s="110"/>
      <c r="E73" s="110"/>
      <c r="F73" s="110"/>
      <c r="G73" s="110"/>
      <c r="H73" s="110"/>
      <c r="I73" s="110"/>
      <c r="J73" s="110"/>
    </row>
    <row r="74" spans="2:10" ht="18.600000000000001" thickBot="1" x14ac:dyDescent="0.5">
      <c r="B74" s="148" t="s">
        <v>224</v>
      </c>
      <c r="C74" s="148"/>
      <c r="D74" s="148"/>
      <c r="E74" s="148"/>
      <c r="F74" s="148"/>
      <c r="G74" s="148"/>
    </row>
    <row r="75" spans="2:10" x14ac:dyDescent="0.45">
      <c r="B75" s="142" t="s">
        <v>27</v>
      </c>
      <c r="C75" s="143"/>
      <c r="D75" s="149"/>
      <c r="E75" s="150"/>
      <c r="F75" s="150"/>
      <c r="G75" s="151"/>
    </row>
    <row r="76" spans="2:10" x14ac:dyDescent="0.45">
      <c r="B76" s="142" t="s">
        <v>28</v>
      </c>
      <c r="C76" s="143"/>
      <c r="D76" s="123"/>
      <c r="E76" s="124"/>
      <c r="F76" s="124"/>
      <c r="G76" s="125"/>
    </row>
    <row r="77" spans="2:10" x14ac:dyDescent="0.45">
      <c r="B77" s="142" t="s">
        <v>139</v>
      </c>
      <c r="C77" s="143"/>
      <c r="D77" s="123"/>
      <c r="E77" s="124"/>
      <c r="F77" s="124"/>
      <c r="G77" s="125"/>
    </row>
    <row r="78" spans="2:10" x14ac:dyDescent="0.45">
      <c r="B78" s="142" t="s">
        <v>140</v>
      </c>
      <c r="C78" s="143"/>
      <c r="D78" s="123"/>
      <c r="E78" s="124"/>
      <c r="F78" s="124"/>
      <c r="G78" s="125"/>
    </row>
    <row r="79" spans="2:10" ht="18.600000000000001" thickBot="1" x14ac:dyDescent="0.5">
      <c r="B79" s="142" t="s">
        <v>29</v>
      </c>
      <c r="C79" s="143"/>
      <c r="D79" s="126"/>
      <c r="E79" s="127"/>
      <c r="F79" s="127"/>
      <c r="G79" s="128"/>
    </row>
    <row r="81" spans="2:10" x14ac:dyDescent="0.45">
      <c r="B81" s="99" t="s">
        <v>142</v>
      </c>
      <c r="C81" s="99"/>
      <c r="D81" s="99"/>
      <c r="E81" s="99"/>
      <c r="F81" s="99"/>
      <c r="G81" s="99"/>
      <c r="H81" s="99"/>
      <c r="I81" s="99"/>
      <c r="J81" s="99"/>
    </row>
    <row r="82" spans="2:10" ht="35.4" customHeight="1" x14ac:dyDescent="0.45">
      <c r="B82" s="144" t="s">
        <v>288</v>
      </c>
      <c r="C82" s="144"/>
      <c r="D82" s="144"/>
      <c r="E82" s="144"/>
      <c r="F82" s="144"/>
      <c r="G82" s="144"/>
      <c r="H82" s="144"/>
      <c r="I82" s="144"/>
      <c r="J82" s="144"/>
    </row>
    <row r="83" spans="2:10" x14ac:dyDescent="0.45">
      <c r="B83" s="145" t="s">
        <v>278</v>
      </c>
      <c r="C83" s="145"/>
      <c r="D83" s="145"/>
      <c r="E83" s="145"/>
      <c r="F83" s="145"/>
      <c r="G83" s="145"/>
      <c r="H83" s="145"/>
      <c r="I83" s="145"/>
      <c r="J83" s="145"/>
    </row>
    <row r="84" spans="2:10" x14ac:dyDescent="0.45">
      <c r="B84" s="146" t="s">
        <v>145</v>
      </c>
      <c r="C84" s="146"/>
      <c r="D84" s="146"/>
      <c r="E84" s="146"/>
      <c r="F84" s="146"/>
      <c r="G84" s="146"/>
      <c r="H84" s="146"/>
      <c r="I84" s="146"/>
      <c r="J84" s="146"/>
    </row>
    <row r="85" spans="2:10" ht="18.600000000000001" thickBot="1" x14ac:dyDescent="0.5">
      <c r="B85" s="112" t="s">
        <v>271</v>
      </c>
      <c r="C85" s="112"/>
      <c r="D85" s="112"/>
      <c r="E85" s="112"/>
      <c r="F85" s="112"/>
      <c r="G85" s="112"/>
      <c r="H85" s="112"/>
      <c r="I85" s="112"/>
      <c r="J85" s="112"/>
    </row>
    <row r="86" spans="2:10" x14ac:dyDescent="0.45">
      <c r="B86" s="95" t="s">
        <v>143</v>
      </c>
      <c r="C86" s="95"/>
      <c r="D86" s="101"/>
      <c r="E86" s="131"/>
      <c r="F86" s="132"/>
      <c r="G86" s="132"/>
      <c r="H86" s="132"/>
      <c r="I86" s="132"/>
      <c r="J86" s="133"/>
    </row>
    <row r="87" spans="2:10" ht="18.600000000000001" thickBot="1" x14ac:dyDescent="0.5">
      <c r="B87" s="95" t="s">
        <v>144</v>
      </c>
      <c r="C87" s="95"/>
      <c r="D87" s="101"/>
      <c r="E87" s="126"/>
      <c r="F87" s="127"/>
      <c r="G87" s="127"/>
      <c r="H87" s="127"/>
      <c r="I87" s="127"/>
      <c r="J87" s="128"/>
    </row>
    <row r="89" spans="2:10" x14ac:dyDescent="0.45">
      <c r="B89" s="129" t="s">
        <v>254</v>
      </c>
      <c r="C89" s="129"/>
    </row>
    <row r="90" spans="2:10" x14ac:dyDescent="0.45">
      <c r="B90" s="112" t="s">
        <v>279</v>
      </c>
      <c r="C90" s="112"/>
      <c r="D90" s="112"/>
      <c r="E90" s="112"/>
      <c r="F90" s="112"/>
      <c r="G90" s="112"/>
      <c r="H90" s="112"/>
      <c r="I90" s="112"/>
      <c r="J90" s="112"/>
    </row>
    <row r="91" spans="2:10" x14ac:dyDescent="0.45">
      <c r="B91" s="116" t="s">
        <v>280</v>
      </c>
      <c r="C91" s="116"/>
      <c r="D91" s="116"/>
      <c r="E91" s="116"/>
      <c r="F91" s="116"/>
      <c r="G91" s="116"/>
      <c r="H91" s="116"/>
      <c r="I91" s="116"/>
      <c r="J91" s="116"/>
    </row>
    <row r="92" spans="2:10" ht="35.4" customHeight="1" thickBot="1" x14ac:dyDescent="0.5">
      <c r="B92" s="134" t="s">
        <v>281</v>
      </c>
      <c r="C92" s="134"/>
      <c r="D92" s="134"/>
      <c r="E92" s="134"/>
      <c r="F92" s="134"/>
      <c r="G92" s="134"/>
      <c r="H92" s="134"/>
      <c r="I92" s="134"/>
      <c r="J92" s="134"/>
    </row>
    <row r="93" spans="2:10" ht="18.600000000000001" thickBot="1" x14ac:dyDescent="0.5">
      <c r="B93" s="101" t="s">
        <v>18</v>
      </c>
      <c r="C93" s="135"/>
      <c r="D93" s="136" t="s">
        <v>108</v>
      </c>
      <c r="E93" s="137"/>
      <c r="F93" s="21" t="s">
        <v>120</v>
      </c>
    </row>
    <row r="94" spans="2:10" ht="18.600000000000001" thickBot="1" x14ac:dyDescent="0.5">
      <c r="B94" s="95" t="s">
        <v>19</v>
      </c>
      <c r="C94" s="101"/>
      <c r="D94" s="138"/>
      <c r="E94" s="139"/>
      <c r="F94" s="140"/>
      <c r="G94" s="140"/>
      <c r="H94" s="140"/>
      <c r="I94" s="140"/>
      <c r="J94" s="141"/>
    </row>
    <row r="96" spans="2:10" x14ac:dyDescent="0.45">
      <c r="B96" s="129" t="s">
        <v>147</v>
      </c>
      <c r="C96" s="129"/>
      <c r="D96" s="129"/>
      <c r="E96" s="129"/>
      <c r="F96" s="129"/>
      <c r="G96" s="129"/>
      <c r="H96" s="129"/>
      <c r="I96" s="129"/>
      <c r="J96" s="129"/>
    </row>
    <row r="97" spans="2:10" x14ac:dyDescent="0.45">
      <c r="B97" s="99" t="s">
        <v>158</v>
      </c>
      <c r="C97" s="99"/>
      <c r="D97" s="99"/>
      <c r="E97" s="99"/>
      <c r="F97" s="99"/>
      <c r="G97" s="99"/>
      <c r="H97" s="99"/>
      <c r="I97" s="99"/>
      <c r="J97" s="99"/>
    </row>
    <row r="98" spans="2:10" ht="18.600000000000001" thickBot="1" x14ac:dyDescent="0.5">
      <c r="B98" s="130" t="s">
        <v>282</v>
      </c>
      <c r="C98" s="130"/>
      <c r="D98" s="99"/>
      <c r="E98" s="99"/>
      <c r="F98" s="99"/>
      <c r="G98" s="99"/>
      <c r="H98" s="99"/>
      <c r="I98" s="99"/>
      <c r="J98" s="99"/>
    </row>
    <row r="99" spans="2:10" x14ac:dyDescent="0.45">
      <c r="B99" s="95" t="s">
        <v>42</v>
      </c>
      <c r="C99" s="101"/>
      <c r="D99" s="131"/>
      <c r="E99" s="132"/>
      <c r="F99" s="132"/>
      <c r="G99" s="132"/>
      <c r="H99" s="132"/>
      <c r="I99" s="132"/>
      <c r="J99" s="133"/>
    </row>
    <row r="100" spans="2:10" x14ac:dyDescent="0.45">
      <c r="B100" s="95" t="s">
        <v>110</v>
      </c>
      <c r="C100" s="101"/>
      <c r="D100" s="123"/>
      <c r="E100" s="124"/>
      <c r="F100" s="124"/>
      <c r="G100" s="124"/>
      <c r="H100" s="124"/>
      <c r="I100" s="124"/>
      <c r="J100" s="125"/>
    </row>
    <row r="101" spans="2:10" x14ac:dyDescent="0.45">
      <c r="B101" s="95" t="s">
        <v>154</v>
      </c>
      <c r="C101" s="101"/>
      <c r="D101" s="123"/>
      <c r="E101" s="124"/>
      <c r="F101" s="124"/>
      <c r="G101" s="124"/>
      <c r="H101" s="124"/>
      <c r="I101" s="124"/>
      <c r="J101" s="125"/>
    </row>
    <row r="102" spans="2:10" x14ac:dyDescent="0.45">
      <c r="B102" s="95" t="s">
        <v>149</v>
      </c>
      <c r="C102" s="101"/>
      <c r="D102" s="123"/>
      <c r="E102" s="124"/>
      <c r="F102" s="124"/>
      <c r="G102" s="124"/>
      <c r="H102" s="124"/>
      <c r="I102" s="124"/>
      <c r="J102" s="125"/>
    </row>
    <row r="103" spans="2:10" x14ac:dyDescent="0.45">
      <c r="B103" s="95" t="s">
        <v>150</v>
      </c>
      <c r="C103" s="101"/>
      <c r="D103" s="123"/>
      <c r="E103" s="124"/>
      <c r="F103" s="124"/>
      <c r="G103" s="124"/>
      <c r="H103" s="124"/>
      <c r="I103" s="124"/>
      <c r="J103" s="125"/>
    </row>
    <row r="104" spans="2:10" x14ac:dyDescent="0.45">
      <c r="B104" s="105" t="s">
        <v>151</v>
      </c>
      <c r="C104" s="106"/>
      <c r="D104" s="123"/>
      <c r="E104" s="124"/>
      <c r="F104" s="124"/>
      <c r="G104" s="124"/>
      <c r="H104" s="124"/>
      <c r="I104" s="124"/>
      <c r="J104" s="125"/>
    </row>
    <row r="105" spans="2:10" x14ac:dyDescent="0.45">
      <c r="B105" s="95" t="s">
        <v>47</v>
      </c>
      <c r="C105" s="101"/>
      <c r="D105" s="123"/>
      <c r="E105" s="124"/>
      <c r="F105" s="124"/>
      <c r="G105" s="124"/>
      <c r="H105" s="124"/>
      <c r="I105" s="124"/>
      <c r="J105" s="125"/>
    </row>
    <row r="106" spans="2:10" ht="18.600000000000001" thickBot="1" x14ac:dyDescent="0.5">
      <c r="B106" s="95" t="s">
        <v>48</v>
      </c>
      <c r="C106" s="101"/>
      <c r="D106" s="126"/>
      <c r="E106" s="127"/>
      <c r="F106" s="127"/>
      <c r="G106" s="127"/>
      <c r="H106" s="127"/>
      <c r="I106" s="127"/>
      <c r="J106" s="128"/>
    </row>
    <row r="107" spans="2:10" x14ac:dyDescent="0.45">
      <c r="B107" s="115"/>
      <c r="C107" s="115"/>
    </row>
    <row r="108" spans="2:10" x14ac:dyDescent="0.45">
      <c r="B108" s="99" t="s">
        <v>162</v>
      </c>
      <c r="C108" s="99"/>
      <c r="D108" s="99"/>
      <c r="E108" s="99"/>
    </row>
    <row r="109" spans="2:10" x14ac:dyDescent="0.45">
      <c r="B109" s="116" t="s">
        <v>273</v>
      </c>
      <c r="C109" s="117"/>
      <c r="D109" s="117"/>
      <c r="E109" s="117"/>
      <c r="F109" s="117"/>
      <c r="G109" s="117"/>
      <c r="H109" s="117"/>
      <c r="I109" s="117"/>
      <c r="J109" s="117"/>
    </row>
    <row r="110" spans="2:10" ht="18.600000000000001" thickBot="1" x14ac:dyDescent="0.5">
      <c r="B110" s="99" t="s">
        <v>274</v>
      </c>
      <c r="C110" s="99"/>
      <c r="D110" s="99"/>
      <c r="E110" s="99"/>
      <c r="F110" s="99"/>
      <c r="G110" s="99"/>
      <c r="H110" s="99"/>
      <c r="I110" s="99"/>
    </row>
    <row r="111" spans="2:10" ht="18.600000000000001" thickBot="1" x14ac:dyDescent="0.5">
      <c r="B111" s="118" t="s">
        <v>241</v>
      </c>
      <c r="C111" s="119"/>
      <c r="D111" s="120" t="s">
        <v>243</v>
      </c>
      <c r="E111" s="121"/>
      <c r="F111" s="121"/>
      <c r="G111" s="122"/>
    </row>
    <row r="112" spans="2:10" ht="18.600000000000001" thickBot="1" x14ac:dyDescent="0.5">
      <c r="B112" s="105" t="s">
        <v>173</v>
      </c>
      <c r="C112" s="106"/>
      <c r="D112" s="107" t="str">
        <f>VLOOKUP(D111,選択データ!M7:N10,2,FALSE)</f>
        <v>　</v>
      </c>
      <c r="E112" s="108"/>
      <c r="F112" s="108"/>
      <c r="G112" s="108"/>
      <c r="H112" s="108"/>
      <c r="I112" s="108"/>
      <c r="J112" s="109"/>
    </row>
    <row r="114" spans="2:10" ht="36" customHeight="1" x14ac:dyDescent="0.45">
      <c r="B114" s="110" t="s">
        <v>272</v>
      </c>
      <c r="C114" s="110"/>
      <c r="D114" s="110"/>
      <c r="E114" s="110"/>
      <c r="F114" s="110"/>
      <c r="G114" s="110"/>
      <c r="H114" s="110"/>
      <c r="I114" s="111"/>
      <c r="J114" s="111"/>
    </row>
    <row r="115" spans="2:10" ht="18.600000000000001" thickBot="1" x14ac:dyDescent="0.5">
      <c r="B115" s="112" t="s">
        <v>262</v>
      </c>
      <c r="C115" s="112"/>
      <c r="D115" s="112"/>
      <c r="E115" s="112"/>
      <c r="F115" s="112"/>
      <c r="G115" s="112"/>
      <c r="H115" s="112"/>
    </row>
    <row r="116" spans="2:10" ht="18.600000000000001" thickBot="1" x14ac:dyDescent="0.5">
      <c r="B116" s="95" t="s">
        <v>155</v>
      </c>
      <c r="C116" s="95"/>
      <c r="D116" s="101"/>
      <c r="E116" s="113" t="s">
        <v>157</v>
      </c>
      <c r="F116" s="114"/>
    </row>
    <row r="118" spans="2:10" x14ac:dyDescent="0.45">
      <c r="B118" s="99" t="s">
        <v>169</v>
      </c>
      <c r="C118" s="99"/>
      <c r="D118" s="99"/>
      <c r="E118" s="99"/>
      <c r="F118" s="99"/>
      <c r="G118" s="99"/>
      <c r="H118" s="99"/>
      <c r="I118" s="99"/>
      <c r="J118" s="99"/>
    </row>
    <row r="119" spans="2:10" ht="18.600000000000001" thickBot="1" x14ac:dyDescent="0.5">
      <c r="B119" s="95" t="s">
        <v>160</v>
      </c>
      <c r="C119" s="95"/>
      <c r="D119" s="100" t="str">
        <f>VLOOKUP(受講申込書!C35,料金データ!C2:D5,2,FALSE)</f>
        <v>　</v>
      </c>
      <c r="E119" s="100"/>
    </row>
    <row r="120" spans="2:10" ht="18.600000000000001" thickBot="1" x14ac:dyDescent="0.5">
      <c r="B120" s="95" t="s">
        <v>37</v>
      </c>
      <c r="C120" s="101"/>
      <c r="D120" s="102" t="str">
        <f>VLOOKUP('情報入力 (2)'!E116,料金データ!G2:H4,2,FALSE)</f>
        <v>　</v>
      </c>
      <c r="E120" s="103"/>
      <c r="F120" s="104" t="s">
        <v>168</v>
      </c>
      <c r="G120" s="104"/>
      <c r="H120" s="104"/>
      <c r="I120" s="104"/>
      <c r="J120" s="104"/>
    </row>
    <row r="121" spans="2:10" x14ac:dyDescent="0.45">
      <c r="B121" s="95" t="s">
        <v>161</v>
      </c>
      <c r="C121" s="95"/>
      <c r="D121" s="96">
        <f>SUM(D119:E120)</f>
        <v>0</v>
      </c>
      <c r="E121" s="96"/>
    </row>
    <row r="124" spans="2:10" x14ac:dyDescent="0.45">
      <c r="B124" s="97" t="s">
        <v>263</v>
      </c>
      <c r="C124" s="97"/>
      <c r="D124" s="97"/>
      <c r="E124" s="97"/>
      <c r="F124" s="97"/>
      <c r="G124" s="97"/>
      <c r="H124" s="97"/>
    </row>
    <row r="125" spans="2:10" x14ac:dyDescent="0.45">
      <c r="B125" s="98" t="s">
        <v>264</v>
      </c>
      <c r="C125" s="98"/>
      <c r="D125" s="98"/>
      <c r="E125" s="98"/>
      <c r="F125" s="98"/>
      <c r="G125" s="98"/>
      <c r="H125" s="98"/>
    </row>
  </sheetData>
  <sheetProtection selectLockedCells="1"/>
  <mergeCells count="137">
    <mergeCell ref="B10:I10"/>
    <mergeCell ref="B11:D11"/>
    <mergeCell ref="E11:I11"/>
    <mergeCell ref="B13:D13"/>
    <mergeCell ref="B17:J17"/>
    <mergeCell ref="B18:I18"/>
    <mergeCell ref="B2:I2"/>
    <mergeCell ref="B3:I3"/>
    <mergeCell ref="B4:I4"/>
    <mergeCell ref="B6:I6"/>
    <mergeCell ref="B7:I7"/>
    <mergeCell ref="B8:D8"/>
    <mergeCell ref="E8:F8"/>
    <mergeCell ref="B25:I25"/>
    <mergeCell ref="B26:C26"/>
    <mergeCell ref="D26:I26"/>
    <mergeCell ref="B29:C29"/>
    <mergeCell ref="D29:E29"/>
    <mergeCell ref="B31:I31"/>
    <mergeCell ref="B19:J19"/>
    <mergeCell ref="B20:C20"/>
    <mergeCell ref="D20:I20"/>
    <mergeCell ref="B22:I22"/>
    <mergeCell ref="B23:C23"/>
    <mergeCell ref="D23:I23"/>
    <mergeCell ref="D38:J38"/>
    <mergeCell ref="D39:J39"/>
    <mergeCell ref="B40:J40"/>
    <mergeCell ref="B41:C41"/>
    <mergeCell ref="D41:E41"/>
    <mergeCell ref="B43:I43"/>
    <mergeCell ref="B32:I32"/>
    <mergeCell ref="B33:I33"/>
    <mergeCell ref="B34:C34"/>
    <mergeCell ref="D34:I34"/>
    <mergeCell ref="B36:I36"/>
    <mergeCell ref="B37:J37"/>
    <mergeCell ref="D51:J51"/>
    <mergeCell ref="B52:C52"/>
    <mergeCell ref="D52:G52"/>
    <mergeCell ref="B54:C54"/>
    <mergeCell ref="B56:I56"/>
    <mergeCell ref="B57:I57"/>
    <mergeCell ref="B44:I44"/>
    <mergeCell ref="B45:J45"/>
    <mergeCell ref="B47:C47"/>
    <mergeCell ref="D47:J47"/>
    <mergeCell ref="D48:J48"/>
    <mergeCell ref="B50:C50"/>
    <mergeCell ref="D50:J50"/>
    <mergeCell ref="B64:D64"/>
    <mergeCell ref="E64:F64"/>
    <mergeCell ref="B65:G65"/>
    <mergeCell ref="B66:G66"/>
    <mergeCell ref="B67:I67"/>
    <mergeCell ref="B68:D68"/>
    <mergeCell ref="E68:F68"/>
    <mergeCell ref="B58:C58"/>
    <mergeCell ref="D58:I58"/>
    <mergeCell ref="C60:G60"/>
    <mergeCell ref="B61:I61"/>
    <mergeCell ref="B62:I62"/>
    <mergeCell ref="B63:D63"/>
    <mergeCell ref="E63:F63"/>
    <mergeCell ref="B76:C76"/>
    <mergeCell ref="D76:G76"/>
    <mergeCell ref="B77:C77"/>
    <mergeCell ref="D77:G77"/>
    <mergeCell ref="B78:C78"/>
    <mergeCell ref="D78:G78"/>
    <mergeCell ref="B70:F70"/>
    <mergeCell ref="B71:J71"/>
    <mergeCell ref="B72:G72"/>
    <mergeCell ref="B73:J73"/>
    <mergeCell ref="B74:G74"/>
    <mergeCell ref="B75:C75"/>
    <mergeCell ref="D75:G75"/>
    <mergeCell ref="B85:J85"/>
    <mergeCell ref="B86:D86"/>
    <mergeCell ref="E86:J86"/>
    <mergeCell ref="B87:D87"/>
    <mergeCell ref="E87:J87"/>
    <mergeCell ref="B89:C89"/>
    <mergeCell ref="B79:C79"/>
    <mergeCell ref="D79:G79"/>
    <mergeCell ref="B81:J81"/>
    <mergeCell ref="B82:J82"/>
    <mergeCell ref="B83:J83"/>
    <mergeCell ref="B84:J84"/>
    <mergeCell ref="B96:J96"/>
    <mergeCell ref="B97:J97"/>
    <mergeCell ref="B98:J98"/>
    <mergeCell ref="B99:C99"/>
    <mergeCell ref="D99:J99"/>
    <mergeCell ref="B100:C100"/>
    <mergeCell ref="D100:J100"/>
    <mergeCell ref="B90:J90"/>
    <mergeCell ref="B91:J91"/>
    <mergeCell ref="B92:J92"/>
    <mergeCell ref="B93:C93"/>
    <mergeCell ref="D93:E93"/>
    <mergeCell ref="B94:C94"/>
    <mergeCell ref="D94:J94"/>
    <mergeCell ref="B104:C104"/>
    <mergeCell ref="D104:J104"/>
    <mergeCell ref="B105:C105"/>
    <mergeCell ref="D105:J105"/>
    <mergeCell ref="B106:C106"/>
    <mergeCell ref="D106:J106"/>
    <mergeCell ref="B101:C101"/>
    <mergeCell ref="D101:J101"/>
    <mergeCell ref="B102:C102"/>
    <mergeCell ref="D102:J102"/>
    <mergeCell ref="B103:C103"/>
    <mergeCell ref="D103:J103"/>
    <mergeCell ref="B112:C112"/>
    <mergeCell ref="D112:J112"/>
    <mergeCell ref="B114:J114"/>
    <mergeCell ref="B115:H115"/>
    <mergeCell ref="B116:D116"/>
    <mergeCell ref="E116:F116"/>
    <mergeCell ref="B107:C107"/>
    <mergeCell ref="B108:E108"/>
    <mergeCell ref="B109:J109"/>
    <mergeCell ref="B110:I110"/>
    <mergeCell ref="B111:C111"/>
    <mergeCell ref="D111:G111"/>
    <mergeCell ref="B121:C121"/>
    <mergeCell ref="D121:E121"/>
    <mergeCell ref="B124:H124"/>
    <mergeCell ref="B125:H125"/>
    <mergeCell ref="B118:J118"/>
    <mergeCell ref="B119:C119"/>
    <mergeCell ref="D119:E119"/>
    <mergeCell ref="B120:C120"/>
    <mergeCell ref="D120:E120"/>
    <mergeCell ref="F120:J120"/>
  </mergeCells>
  <phoneticPr fontId="1"/>
  <dataValidations count="5">
    <dataValidation type="list" allowBlank="1" showInputMessage="1" showErrorMessage="1" sqref="E11:I12" xr:uid="{C8E56905-FECA-4AF4-86A7-48A514C1DCA8}">
      <formula1>講習の名称</formula1>
    </dataValidation>
    <dataValidation type="list" allowBlank="1" showInputMessage="1" showErrorMessage="1" sqref="D111" xr:uid="{AF02B34B-8F00-4A65-942A-23E5737DF7A5}">
      <formula1>宛名</formula1>
    </dataValidation>
    <dataValidation type="list" allowBlank="1" showInputMessage="1" showErrorMessage="1" sqref="E116:F116" xr:uid="{7D6133F0-4072-4581-8B93-D050A2B42FD3}">
      <formula1>会員種別</formula1>
    </dataValidation>
    <dataValidation type="list" allowBlank="1" showInputMessage="1" showErrorMessage="1" sqref="F13" xr:uid="{70747C73-3356-482C-B210-BD0E121ED76E}">
      <formula1>日の選択</formula1>
    </dataValidation>
    <dataValidation type="list" allowBlank="1" showInputMessage="1" showErrorMessage="1" sqref="E13" xr:uid="{ACF26CB0-DE88-4808-871C-72DB74BD52AC}">
      <formula1>月の選択</formula1>
    </dataValidation>
  </dataValidations>
  <hyperlinks>
    <hyperlink ref="B125:H125" location="受講申込書!A1" display="「受講申込書」を「受講申込書」sheetから印刷してください。" xr:uid="{9EF8CCD1-9646-4C27-9876-CCDA76F8D766}"/>
  </hyperlinks>
  <pageMargins left="0.70866141732283472" right="0.70866141732283472" top="0.74803149606299213" bottom="0.74803149606299213" header="0.31496062992125984" footer="0.31496062992125984"/>
  <pageSetup paperSize="9" scale="95"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AF455D43-C68C-4140-995D-6D4B7FED9122}">
          <x14:formula1>
            <xm:f>選択データ!$E$3:$E$4</xm:f>
          </x14:formula1>
          <xm:sqref>D41:E41</xm:sqref>
        </x14:dataValidation>
        <x14:dataValidation type="list" allowBlank="1" showInputMessage="1" showErrorMessage="1" xr:uid="{E71F86BA-C3D9-438E-AABA-D7398173FB74}">
          <x14:formula1>
            <xm:f>選択データ!$I$2:$I$5</xm:f>
          </x14:formula1>
          <xm:sqref>D93:E93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F3E3FF-8473-404A-8716-0FE2AB10C820}">
  <dimension ref="B2:N22"/>
  <sheetViews>
    <sheetView showGridLines="0" showRowColHeaders="0" tabSelected="1" zoomScale="145" zoomScaleNormal="145" workbookViewId="0"/>
  </sheetViews>
  <sheetFormatPr defaultRowHeight="18" x14ac:dyDescent="0.45"/>
  <cols>
    <col min="1" max="1" width="4.69921875" style="17" customWidth="1"/>
    <col min="2" max="16384" width="8.796875" style="17"/>
  </cols>
  <sheetData>
    <row r="2" spans="2:14" x14ac:dyDescent="0.45">
      <c r="B2" s="97" t="s">
        <v>291</v>
      </c>
      <c r="C2" s="97"/>
      <c r="D2" s="97"/>
      <c r="E2" s="97"/>
      <c r="F2" s="97"/>
      <c r="G2" s="97"/>
      <c r="H2" s="97"/>
      <c r="I2" s="97"/>
      <c r="J2" s="97"/>
      <c r="K2" s="97"/>
      <c r="L2" s="97"/>
      <c r="M2" s="97"/>
      <c r="N2" s="97"/>
    </row>
    <row r="3" spans="2:14" x14ac:dyDescent="0.45">
      <c r="B3" s="16"/>
      <c r="C3" s="130"/>
      <c r="D3" s="130"/>
      <c r="E3" s="130"/>
      <c r="F3" s="130"/>
      <c r="G3" s="130"/>
      <c r="H3" s="16"/>
      <c r="I3" s="16"/>
      <c r="J3" s="16"/>
      <c r="K3" s="16"/>
      <c r="L3" s="16"/>
      <c r="M3" s="16"/>
      <c r="N3" s="16"/>
    </row>
    <row r="4" spans="2:14" x14ac:dyDescent="0.45">
      <c r="C4" s="194" t="s">
        <v>230</v>
      </c>
      <c r="D4" s="195"/>
      <c r="E4" s="195"/>
      <c r="F4" s="195"/>
      <c r="G4" s="196"/>
      <c r="H4" s="16"/>
      <c r="I4" s="16"/>
      <c r="J4" s="16"/>
      <c r="K4" s="16"/>
      <c r="L4" s="16"/>
    </row>
    <row r="5" spans="2:14" x14ac:dyDescent="0.45">
      <c r="C5" s="197" t="s">
        <v>225</v>
      </c>
      <c r="D5" s="198"/>
      <c r="E5" s="198"/>
      <c r="F5" s="198"/>
      <c r="G5" s="199"/>
      <c r="H5" s="16"/>
      <c r="I5" s="16"/>
      <c r="J5" s="16"/>
      <c r="K5" s="16"/>
      <c r="L5" s="16"/>
    </row>
    <row r="6" spans="2:14" x14ac:dyDescent="0.45">
      <c r="C6" s="197" t="s">
        <v>226</v>
      </c>
      <c r="D6" s="198"/>
      <c r="E6" s="198"/>
      <c r="F6" s="198"/>
      <c r="G6" s="199"/>
      <c r="H6" s="16"/>
      <c r="I6" s="16"/>
      <c r="J6" s="16"/>
      <c r="K6" s="16"/>
      <c r="L6" s="16"/>
    </row>
    <row r="7" spans="2:14" x14ac:dyDescent="0.45">
      <c r="C7" s="197" t="s">
        <v>227</v>
      </c>
      <c r="D7" s="198"/>
      <c r="E7" s="198"/>
      <c r="F7" s="198"/>
      <c r="G7" s="199"/>
      <c r="H7" s="16"/>
      <c r="I7" s="16"/>
      <c r="J7" s="16"/>
      <c r="K7" s="16"/>
      <c r="L7" s="16"/>
    </row>
    <row r="8" spans="2:14" x14ac:dyDescent="0.45">
      <c r="C8" s="197" t="s">
        <v>228</v>
      </c>
      <c r="D8" s="198"/>
      <c r="E8" s="198"/>
      <c r="F8" s="198"/>
      <c r="G8" s="199"/>
      <c r="H8" s="16"/>
      <c r="I8" s="16"/>
      <c r="J8" s="16"/>
      <c r="K8" s="16"/>
      <c r="L8" s="16"/>
    </row>
    <row r="9" spans="2:14" x14ac:dyDescent="0.45">
      <c r="C9" s="200" t="s">
        <v>229</v>
      </c>
      <c r="D9" s="201"/>
      <c r="E9" s="201"/>
      <c r="F9" s="201"/>
      <c r="G9" s="202"/>
      <c r="H9" s="16"/>
      <c r="I9" s="16"/>
      <c r="J9" s="16"/>
      <c r="K9" s="16"/>
      <c r="L9" s="16"/>
    </row>
    <row r="10" spans="2:14" x14ac:dyDescent="0.45">
      <c r="B10" s="16"/>
      <c r="C10" s="21" t="s">
        <v>292</v>
      </c>
      <c r="D10" s="16"/>
      <c r="E10" s="16"/>
      <c r="F10" s="16"/>
      <c r="G10" s="16"/>
      <c r="H10" s="16"/>
      <c r="I10" s="16"/>
      <c r="J10" s="16"/>
      <c r="K10" s="16"/>
      <c r="L10" s="16"/>
      <c r="M10" s="16"/>
      <c r="N10" s="16"/>
    </row>
    <row r="11" spans="2:14" x14ac:dyDescent="0.45">
      <c r="C11" s="21" t="s">
        <v>293</v>
      </c>
    </row>
    <row r="12" spans="2:14" x14ac:dyDescent="0.45">
      <c r="B12" s="203" t="s">
        <v>294</v>
      </c>
      <c r="C12" s="203"/>
      <c r="D12" s="203"/>
      <c r="E12" s="203"/>
      <c r="F12" s="203"/>
      <c r="G12" s="203"/>
      <c r="H12" s="203"/>
      <c r="I12" s="203"/>
      <c r="J12" s="203"/>
      <c r="K12" s="203"/>
    </row>
    <row r="13" spans="2:14" x14ac:dyDescent="0.45">
      <c r="B13" s="18"/>
      <c r="C13" s="18"/>
      <c r="D13" s="18"/>
      <c r="E13" s="18"/>
      <c r="F13" s="18"/>
      <c r="G13" s="18"/>
      <c r="H13" s="18"/>
      <c r="I13" s="18"/>
      <c r="J13" s="18"/>
      <c r="K13" s="18"/>
    </row>
    <row r="14" spans="2:14" x14ac:dyDescent="0.45">
      <c r="B14" s="203" t="s">
        <v>61</v>
      </c>
      <c r="C14" s="203"/>
      <c r="D14" s="203"/>
      <c r="E14" s="203"/>
      <c r="F14" s="203"/>
      <c r="G14" s="203"/>
      <c r="H14" s="203"/>
      <c r="I14" s="203"/>
      <c r="J14" s="203"/>
      <c r="K14" s="203"/>
    </row>
    <row r="15" spans="2:14" x14ac:dyDescent="0.45">
      <c r="B15" s="147"/>
      <c r="C15" s="147"/>
      <c r="D15" s="147"/>
      <c r="E15" s="147"/>
      <c r="F15" s="147"/>
      <c r="G15" s="147"/>
      <c r="H15" s="147"/>
      <c r="I15" s="147"/>
      <c r="J15" s="147"/>
      <c r="K15" s="147"/>
      <c r="L15" s="147"/>
      <c r="M15" s="147"/>
      <c r="N15" s="147"/>
    </row>
    <row r="16" spans="2:14" x14ac:dyDescent="0.45">
      <c r="B16" s="192" t="s">
        <v>295</v>
      </c>
      <c r="C16" s="192"/>
      <c r="D16" s="192"/>
      <c r="E16" s="192"/>
      <c r="F16" s="192"/>
      <c r="G16" s="192"/>
      <c r="H16" s="192"/>
      <c r="I16" s="192"/>
      <c r="J16" s="192"/>
      <c r="K16" s="192"/>
      <c r="L16" s="16"/>
      <c r="M16" s="16"/>
      <c r="N16" s="16"/>
    </row>
    <row r="17" spans="2:14" x14ac:dyDescent="0.45">
      <c r="B17" s="193" t="s">
        <v>325</v>
      </c>
      <c r="C17" s="193"/>
      <c r="D17" s="193"/>
      <c r="E17" s="193"/>
      <c r="F17" s="193"/>
      <c r="G17" s="193"/>
      <c r="H17" s="193"/>
      <c r="I17" s="193"/>
      <c r="J17" s="193"/>
      <c r="K17" s="193"/>
      <c r="L17" s="16"/>
      <c r="M17" s="16"/>
      <c r="N17" s="16"/>
    </row>
    <row r="18" spans="2:14" x14ac:dyDescent="0.45">
      <c r="B18" s="16"/>
      <c r="C18" s="16"/>
      <c r="D18" s="16"/>
      <c r="E18" s="16"/>
      <c r="F18" s="16"/>
      <c r="G18" s="16"/>
      <c r="H18" s="16"/>
      <c r="I18" s="16"/>
      <c r="J18" s="16"/>
      <c r="K18" s="16"/>
      <c r="L18" s="16"/>
      <c r="M18" s="16"/>
      <c r="N18" s="16"/>
    </row>
    <row r="19" spans="2:14" x14ac:dyDescent="0.45">
      <c r="B19" s="147"/>
      <c r="C19" s="147"/>
      <c r="D19" s="147"/>
      <c r="E19" s="147"/>
      <c r="F19" s="147"/>
      <c r="G19" s="147"/>
      <c r="H19" s="147"/>
      <c r="I19" s="147"/>
      <c r="J19" s="147"/>
      <c r="K19" s="147"/>
      <c r="L19" s="147"/>
      <c r="M19" s="147"/>
      <c r="N19" s="147"/>
    </row>
    <row r="20" spans="2:14" x14ac:dyDescent="0.45">
      <c r="B20" s="147"/>
      <c r="C20" s="147"/>
      <c r="D20" s="147"/>
      <c r="E20" s="147"/>
      <c r="F20" s="147"/>
      <c r="G20" s="147"/>
      <c r="H20" s="147"/>
      <c r="I20" s="147"/>
      <c r="J20" s="147"/>
      <c r="K20" s="147"/>
      <c r="L20" s="147"/>
      <c r="M20" s="147"/>
      <c r="N20" s="147"/>
    </row>
    <row r="21" spans="2:14" x14ac:dyDescent="0.45">
      <c r="B21" s="147"/>
      <c r="C21" s="147"/>
      <c r="D21" s="147"/>
      <c r="E21" s="147"/>
      <c r="F21" s="147"/>
      <c r="G21" s="147"/>
      <c r="H21" s="147"/>
      <c r="I21" s="147"/>
      <c r="J21" s="147"/>
      <c r="K21" s="147"/>
      <c r="L21" s="147"/>
      <c r="M21" s="147"/>
      <c r="N21" s="147"/>
    </row>
    <row r="22" spans="2:14" x14ac:dyDescent="0.45">
      <c r="B22" s="147"/>
      <c r="C22" s="147"/>
      <c r="D22" s="147"/>
      <c r="E22" s="147"/>
      <c r="F22" s="147"/>
      <c r="G22" s="147"/>
      <c r="H22" s="147"/>
      <c r="I22" s="147"/>
      <c r="J22" s="147"/>
      <c r="K22" s="147"/>
      <c r="L22" s="147"/>
      <c r="M22" s="147"/>
      <c r="N22" s="147"/>
    </row>
  </sheetData>
  <sheetProtection algorithmName="SHA-512" hashValue="jLJbMsXTZVkQLq2c6lYdnCr1PfOkPwLM8X31TfhjSxRbBUyuCyMH8dc5aI7Pj7C9nm7igHrvGC4Qb+gjWNxs5Q==" saltValue="Na1h3y7rt1ZyfLfeMzXDUA==" spinCount="100000" sheet="1"/>
  <mergeCells count="17">
    <mergeCell ref="C8:G8"/>
    <mergeCell ref="C9:G9"/>
    <mergeCell ref="C3:G3"/>
    <mergeCell ref="B12:K12"/>
    <mergeCell ref="B14:K14"/>
    <mergeCell ref="B2:N2"/>
    <mergeCell ref="C4:G4"/>
    <mergeCell ref="C5:G5"/>
    <mergeCell ref="C6:G6"/>
    <mergeCell ref="C7:G7"/>
    <mergeCell ref="B19:N19"/>
    <mergeCell ref="B20:N20"/>
    <mergeCell ref="B21:N21"/>
    <mergeCell ref="B22:N22"/>
    <mergeCell ref="B15:N15"/>
    <mergeCell ref="B16:K16"/>
    <mergeCell ref="B17:K17"/>
  </mergeCells>
  <phoneticPr fontId="1"/>
  <hyperlinks>
    <hyperlink ref="B12:K12" location="情報入力!A1" display="受講申込書は「情報入力」sheetから必要項目を入力してください。" xr:uid="{E2696D0D-15C2-4CDC-BDE4-F65EA211B558}"/>
    <hyperlink ref="B14:K14" location="受講申込書!A1" display="入力完了後、「受講申込書」sheetから受講申込書を印刷してください。" xr:uid="{76F45805-3203-44D8-9819-2EF2D6189F5B}"/>
    <hyperlink ref="B17:K17" location="申込時に必要な物!A1" display="なお、受講申込書に添付することが必要な書類は、「申込時に必要なもの」sheetをご確認ください。" xr:uid="{B20CA957-6E73-4639-B79F-DABE9A2FDD65}"/>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F5FC5-1A2E-485A-89D2-3AEE8E857FE3}">
  <dimension ref="B2:M112"/>
  <sheetViews>
    <sheetView showGridLines="0" showRowColHeaders="0" zoomScale="145" zoomScaleNormal="145" zoomScaleSheetLayoutView="145" workbookViewId="0">
      <selection activeCell="E8" sqref="E8:F8"/>
    </sheetView>
  </sheetViews>
  <sheetFormatPr defaultRowHeight="18" x14ac:dyDescent="0.45"/>
  <cols>
    <col min="1" max="1" width="4" style="17" customWidth="1"/>
    <col min="2" max="6" width="8.796875" style="17"/>
    <col min="7" max="7" width="14.09765625" style="17" bestFit="1" customWidth="1"/>
    <col min="8" max="9" width="8.796875" style="17"/>
    <col min="10" max="10" width="4.59765625" style="17" customWidth="1"/>
    <col min="11" max="12" width="8.796875" style="20" customWidth="1"/>
    <col min="13" max="13" width="8.796875" style="17" customWidth="1"/>
    <col min="14" max="16384" width="8.796875" style="17"/>
  </cols>
  <sheetData>
    <row r="2" spans="2:13" x14ac:dyDescent="0.45">
      <c r="B2" s="184" t="s">
        <v>296</v>
      </c>
      <c r="C2" s="185"/>
      <c r="D2" s="185"/>
      <c r="E2" s="185"/>
      <c r="F2" s="185"/>
      <c r="G2" s="185"/>
      <c r="H2" s="185"/>
      <c r="I2" s="186"/>
      <c r="J2" s="19"/>
      <c r="M2" s="19"/>
    </row>
    <row r="3" spans="2:13" x14ac:dyDescent="0.45">
      <c r="B3" s="187" t="s">
        <v>259</v>
      </c>
      <c r="C3" s="112"/>
      <c r="D3" s="112"/>
      <c r="E3" s="112"/>
      <c r="F3" s="112"/>
      <c r="G3" s="112"/>
      <c r="H3" s="112"/>
      <c r="I3" s="188"/>
      <c r="J3" s="19"/>
      <c r="M3" s="19"/>
    </row>
    <row r="4" spans="2:13" x14ac:dyDescent="0.45">
      <c r="B4" s="189" t="s">
        <v>260</v>
      </c>
      <c r="C4" s="190"/>
      <c r="D4" s="190"/>
      <c r="E4" s="190"/>
      <c r="F4" s="190"/>
      <c r="G4" s="190"/>
      <c r="H4" s="190"/>
      <c r="I4" s="191"/>
      <c r="J4" s="19"/>
      <c r="M4" s="19"/>
    </row>
    <row r="5" spans="2:13" x14ac:dyDescent="0.45">
      <c r="B5" s="16"/>
      <c r="C5" s="16"/>
      <c r="D5" s="16"/>
      <c r="E5" s="16"/>
      <c r="F5" s="16"/>
      <c r="G5" s="16"/>
      <c r="H5" s="16"/>
      <c r="I5" s="16"/>
      <c r="J5" s="19"/>
      <c r="M5" s="19"/>
    </row>
    <row r="6" spans="2:13" x14ac:dyDescent="0.45">
      <c r="B6" s="97" t="s">
        <v>297</v>
      </c>
      <c r="C6" s="97"/>
      <c r="D6" s="97"/>
      <c r="E6" s="97"/>
      <c r="F6" s="97"/>
      <c r="G6" s="97"/>
      <c r="H6" s="97"/>
      <c r="I6" s="97"/>
      <c r="J6" s="22"/>
      <c r="M6" s="19"/>
    </row>
    <row r="7" spans="2:13" ht="18.600000000000001" thickBot="1" x14ac:dyDescent="0.5">
      <c r="B7" s="147" t="s">
        <v>135</v>
      </c>
      <c r="C7" s="147"/>
      <c r="D7" s="147"/>
      <c r="E7" s="147"/>
      <c r="F7" s="147"/>
      <c r="G7" s="147"/>
      <c r="H7" s="147"/>
      <c r="I7" s="147"/>
      <c r="J7" s="22"/>
      <c r="M7" s="19"/>
    </row>
    <row r="8" spans="2:13" ht="18.600000000000001" thickBot="1" x14ac:dyDescent="0.5">
      <c r="B8" s="95" t="s">
        <v>261</v>
      </c>
      <c r="C8" s="95"/>
      <c r="D8" s="101"/>
      <c r="E8" s="160"/>
      <c r="F8" s="161"/>
      <c r="G8" s="16"/>
      <c r="H8" s="16"/>
      <c r="I8" s="16"/>
      <c r="J8" s="22"/>
      <c r="M8" s="19"/>
    </row>
    <row r="10" spans="2:13" ht="18.600000000000001" thickBot="1" x14ac:dyDescent="0.5">
      <c r="B10" s="97" t="s">
        <v>178</v>
      </c>
      <c r="C10" s="97"/>
      <c r="D10" s="97"/>
      <c r="E10" s="97"/>
      <c r="F10" s="97"/>
      <c r="G10" s="97"/>
      <c r="H10" s="97"/>
      <c r="I10" s="97"/>
    </row>
    <row r="11" spans="2:13" ht="18.600000000000001" thickBot="1" x14ac:dyDescent="0.5">
      <c r="B11" s="95" t="s">
        <v>177</v>
      </c>
      <c r="C11" s="95"/>
      <c r="D11" s="101"/>
      <c r="E11" s="181" t="s">
        <v>108</v>
      </c>
      <c r="F11" s="182"/>
      <c r="G11" s="182"/>
      <c r="H11" s="182"/>
      <c r="I11" s="183"/>
      <c r="J11" s="21" t="s">
        <v>298</v>
      </c>
    </row>
    <row r="12" spans="2:13" ht="18.600000000000001" thickBot="1" x14ac:dyDescent="0.5">
      <c r="B12" s="66"/>
      <c r="C12" s="66"/>
      <c r="D12" s="66"/>
      <c r="E12" s="68"/>
      <c r="F12" s="68"/>
      <c r="G12" s="68"/>
      <c r="H12" s="68"/>
      <c r="I12" s="68"/>
    </row>
    <row r="13" spans="2:13" ht="18.600000000000001" thickBot="1" x14ac:dyDescent="0.5">
      <c r="B13" s="95" t="s">
        <v>23</v>
      </c>
      <c r="C13" s="95"/>
      <c r="D13" s="101"/>
      <c r="E13" s="28" t="s">
        <v>122</v>
      </c>
      <c r="F13" s="29" t="s">
        <v>121</v>
      </c>
      <c r="G13" s="21" t="s">
        <v>120</v>
      </c>
    </row>
    <row r="15" spans="2:13" x14ac:dyDescent="0.45">
      <c r="B15" s="23" t="s">
        <v>105</v>
      </c>
    </row>
    <row r="16" spans="2:13" x14ac:dyDescent="0.45">
      <c r="B16" s="16"/>
      <c r="C16" s="16"/>
      <c r="D16" s="16"/>
      <c r="E16" s="16"/>
      <c r="F16" s="16"/>
      <c r="G16" s="16"/>
      <c r="H16" s="16"/>
      <c r="I16" s="16"/>
      <c r="J16" s="16"/>
    </row>
    <row r="17" spans="2:10" ht="35.4" customHeight="1" x14ac:dyDescent="0.45">
      <c r="B17" s="134" t="s">
        <v>266</v>
      </c>
      <c r="C17" s="134"/>
      <c r="D17" s="134"/>
      <c r="E17" s="134"/>
      <c r="F17" s="134"/>
      <c r="G17" s="134"/>
      <c r="H17" s="134"/>
      <c r="I17" s="134"/>
      <c r="J17" s="134"/>
    </row>
    <row r="18" spans="2:10" x14ac:dyDescent="0.45">
      <c r="B18" s="175" t="s">
        <v>299</v>
      </c>
      <c r="C18" s="175"/>
      <c r="D18" s="175"/>
      <c r="E18" s="175"/>
      <c r="F18" s="175"/>
      <c r="G18" s="175"/>
      <c r="H18" s="175"/>
      <c r="I18" s="175"/>
      <c r="J18" s="21"/>
    </row>
    <row r="19" spans="2:10" ht="18.600000000000001" thickBot="1" x14ac:dyDescent="0.5">
      <c r="B19" s="134" t="s">
        <v>300</v>
      </c>
      <c r="C19" s="134"/>
      <c r="D19" s="134"/>
      <c r="E19" s="134"/>
      <c r="F19" s="134"/>
      <c r="G19" s="134"/>
      <c r="H19" s="134"/>
      <c r="I19" s="134"/>
      <c r="J19" s="134"/>
    </row>
    <row r="20" spans="2:10" ht="18.600000000000001" thickBot="1" x14ac:dyDescent="0.5">
      <c r="B20" s="95" t="s">
        <v>8</v>
      </c>
      <c r="C20" s="101"/>
      <c r="D20" s="107"/>
      <c r="E20" s="108"/>
      <c r="F20" s="108"/>
      <c r="G20" s="108"/>
      <c r="H20" s="108"/>
      <c r="I20" s="109"/>
    </row>
    <row r="21" spans="2:10" x14ac:dyDescent="0.45">
      <c r="B21" s="24"/>
      <c r="C21" s="24"/>
    </row>
    <row r="22" spans="2:10" ht="18.600000000000001" thickBot="1" x14ac:dyDescent="0.5">
      <c r="B22" s="97" t="s">
        <v>107</v>
      </c>
      <c r="C22" s="97"/>
      <c r="D22" s="97"/>
      <c r="E22" s="97"/>
      <c r="F22" s="97"/>
      <c r="G22" s="97"/>
      <c r="H22" s="97"/>
      <c r="I22" s="97"/>
    </row>
    <row r="23" spans="2:10" ht="18.600000000000001" thickBot="1" x14ac:dyDescent="0.5">
      <c r="B23" s="105" t="s">
        <v>106</v>
      </c>
      <c r="C23" s="106"/>
      <c r="D23" s="107"/>
      <c r="E23" s="108"/>
      <c r="F23" s="108"/>
      <c r="G23" s="108"/>
      <c r="H23" s="108"/>
      <c r="I23" s="109"/>
    </row>
    <row r="25" spans="2:10" ht="18.600000000000001" thickBot="1" x14ac:dyDescent="0.5">
      <c r="B25" s="147" t="s">
        <v>135</v>
      </c>
      <c r="C25" s="147"/>
      <c r="D25" s="147"/>
      <c r="E25" s="147"/>
      <c r="F25" s="147"/>
      <c r="G25" s="147"/>
      <c r="H25" s="147"/>
      <c r="I25" s="147"/>
    </row>
    <row r="26" spans="2:10" ht="18.600000000000001" thickBot="1" x14ac:dyDescent="0.5">
      <c r="B26" s="95" t="s">
        <v>9</v>
      </c>
      <c r="C26" s="101"/>
      <c r="D26" s="177"/>
      <c r="E26" s="178"/>
      <c r="F26" s="178"/>
      <c r="G26" s="178"/>
      <c r="H26" s="178"/>
      <c r="I26" s="179"/>
    </row>
    <row r="28" spans="2:10" ht="18.600000000000001" thickBot="1" x14ac:dyDescent="0.5">
      <c r="B28" s="21" t="s">
        <v>290</v>
      </c>
    </row>
    <row r="29" spans="2:10" ht="18.600000000000001" thickBot="1" x14ac:dyDescent="0.5">
      <c r="B29" s="95" t="s">
        <v>110</v>
      </c>
      <c r="C29" s="180"/>
      <c r="D29" s="107"/>
      <c r="E29" s="109"/>
      <c r="F29" s="17" t="s">
        <v>134</v>
      </c>
    </row>
    <row r="30" spans="2:10" x14ac:dyDescent="0.45">
      <c r="B30" s="66"/>
      <c r="C30" s="66"/>
      <c r="D30" s="16"/>
      <c r="E30" s="16"/>
    </row>
    <row r="31" spans="2:10" x14ac:dyDescent="0.45">
      <c r="B31" s="97" t="s">
        <v>267</v>
      </c>
      <c r="C31" s="97"/>
      <c r="D31" s="97"/>
      <c r="E31" s="97"/>
      <c r="F31" s="97"/>
      <c r="G31" s="97"/>
      <c r="H31" s="97"/>
      <c r="I31" s="97"/>
    </row>
    <row r="32" spans="2:10" x14ac:dyDescent="0.45">
      <c r="B32" s="97" t="s">
        <v>275</v>
      </c>
      <c r="C32" s="97"/>
      <c r="D32" s="97"/>
      <c r="E32" s="97"/>
      <c r="F32" s="97"/>
      <c r="G32" s="97"/>
      <c r="H32" s="97"/>
      <c r="I32" s="97"/>
    </row>
    <row r="33" spans="2:10" ht="18.600000000000001" thickBot="1" x14ac:dyDescent="0.5">
      <c r="B33" s="97" t="s">
        <v>112</v>
      </c>
      <c r="C33" s="97"/>
      <c r="D33" s="97"/>
      <c r="E33" s="97"/>
      <c r="F33" s="97"/>
      <c r="G33" s="97"/>
      <c r="H33" s="97"/>
      <c r="I33" s="97"/>
    </row>
    <row r="34" spans="2:10" x14ac:dyDescent="0.45">
      <c r="B34" s="95" t="s">
        <v>111</v>
      </c>
      <c r="C34" s="101"/>
      <c r="D34" s="107"/>
      <c r="E34" s="108"/>
      <c r="F34" s="108"/>
      <c r="G34" s="108"/>
      <c r="H34" s="108"/>
      <c r="I34" s="109"/>
    </row>
    <row r="36" spans="2:10" x14ac:dyDescent="0.45">
      <c r="B36" s="97" t="s">
        <v>301</v>
      </c>
      <c r="C36" s="176"/>
      <c r="D36" s="176"/>
      <c r="E36" s="176"/>
      <c r="F36" s="176"/>
      <c r="G36" s="176"/>
      <c r="H36" s="176"/>
      <c r="I36" s="176"/>
    </row>
    <row r="37" spans="2:10" x14ac:dyDescent="0.45">
      <c r="B37" s="104" t="s">
        <v>268</v>
      </c>
      <c r="C37" s="104"/>
      <c r="D37" s="104"/>
      <c r="E37" s="104"/>
      <c r="F37" s="104"/>
      <c r="G37" s="104"/>
      <c r="H37" s="104"/>
      <c r="I37" s="104"/>
      <c r="J37" s="104"/>
    </row>
    <row r="38" spans="2:10" x14ac:dyDescent="0.45">
      <c r="B38" s="67" t="s">
        <v>128</v>
      </c>
      <c r="C38" s="67" t="s">
        <v>129</v>
      </c>
      <c r="D38" s="175" t="s">
        <v>302</v>
      </c>
      <c r="E38" s="175"/>
      <c r="F38" s="175"/>
      <c r="G38" s="175"/>
      <c r="H38" s="175"/>
      <c r="I38" s="175"/>
      <c r="J38" s="175"/>
    </row>
    <row r="39" spans="2:10" x14ac:dyDescent="0.45">
      <c r="B39" s="67" t="s">
        <v>283</v>
      </c>
      <c r="C39" s="67" t="s">
        <v>129</v>
      </c>
      <c r="D39" s="175" t="s">
        <v>130</v>
      </c>
      <c r="E39" s="175"/>
      <c r="F39" s="175"/>
      <c r="G39" s="175"/>
      <c r="H39" s="175"/>
      <c r="I39" s="175"/>
      <c r="J39" s="175"/>
    </row>
    <row r="40" spans="2:10" ht="18.600000000000001" thickBot="1" x14ac:dyDescent="0.5">
      <c r="B40" s="104" t="s">
        <v>127</v>
      </c>
      <c r="C40" s="104"/>
      <c r="D40" s="104"/>
      <c r="E40" s="104"/>
      <c r="F40" s="104"/>
      <c r="G40" s="104"/>
      <c r="H40" s="104"/>
      <c r="I40" s="104"/>
      <c r="J40" s="104"/>
    </row>
    <row r="41" spans="2:10" ht="18.600000000000001" thickBot="1" x14ac:dyDescent="0.5">
      <c r="B41" s="95" t="s">
        <v>113</v>
      </c>
      <c r="C41" s="101"/>
      <c r="D41" s="113" t="s">
        <v>253</v>
      </c>
      <c r="E41" s="114"/>
      <c r="F41" s="21" t="s">
        <v>120</v>
      </c>
    </row>
    <row r="42" spans="2:10" ht="18.600000000000001" thickBot="1" x14ac:dyDescent="0.5"/>
    <row r="43" spans="2:10" ht="18.600000000000001" thickBot="1" x14ac:dyDescent="0.5">
      <c r="B43" s="95" t="s">
        <v>117</v>
      </c>
      <c r="C43" s="101"/>
      <c r="D43" s="107"/>
      <c r="E43" s="108"/>
      <c r="F43" s="108"/>
      <c r="G43" s="109"/>
    </row>
    <row r="45" spans="2:10" x14ac:dyDescent="0.45">
      <c r="B45" s="129" t="s">
        <v>255</v>
      </c>
      <c r="C45" s="129"/>
    </row>
    <row r="46" spans="2:10" x14ac:dyDescent="0.45">
      <c r="B46" s="25" t="s">
        <v>350</v>
      </c>
      <c r="C46" s="25"/>
    </row>
    <row r="47" spans="2:10" ht="31.8" customHeight="1" x14ac:dyDescent="0.45">
      <c r="B47" s="204" t="s">
        <v>380</v>
      </c>
      <c r="C47" s="204"/>
      <c r="D47" s="204"/>
      <c r="E47" s="204"/>
      <c r="F47" s="204"/>
      <c r="G47" s="204"/>
      <c r="H47" s="204"/>
      <c r="I47" s="204"/>
    </row>
    <row r="48" spans="2:10" ht="18.600000000000001" thickBot="1" x14ac:dyDescent="0.5">
      <c r="B48" s="209" t="s">
        <v>335</v>
      </c>
      <c r="C48" s="209"/>
      <c r="D48" s="209"/>
      <c r="E48" s="209"/>
      <c r="F48" s="209"/>
      <c r="G48" s="209"/>
      <c r="H48" s="209"/>
      <c r="I48" s="209"/>
    </row>
    <row r="49" spans="2:13" ht="18.600000000000001" thickBot="1" x14ac:dyDescent="0.5">
      <c r="B49" s="162" t="s">
        <v>21</v>
      </c>
      <c r="C49" s="163"/>
      <c r="D49" s="164" t="str">
        <f>IF(E11="　","",VLOOKUP(E11,式用データ!L3:M8,2,FALSE))</f>
        <v/>
      </c>
      <c r="E49" s="165"/>
      <c r="F49" s="165"/>
      <c r="G49" s="165"/>
      <c r="H49" s="165"/>
      <c r="I49" s="166"/>
    </row>
    <row r="50" spans="2:13" x14ac:dyDescent="0.45">
      <c r="B50" s="16"/>
      <c r="C50" s="16"/>
      <c r="D50" s="16"/>
      <c r="E50" s="16"/>
      <c r="F50" s="16"/>
      <c r="G50" s="16"/>
      <c r="H50" s="16"/>
      <c r="I50" s="16"/>
    </row>
    <row r="51" spans="2:13" x14ac:dyDescent="0.45">
      <c r="B51" s="25" t="s">
        <v>353</v>
      </c>
      <c r="C51" s="210" t="s">
        <v>354</v>
      </c>
      <c r="D51" s="210"/>
      <c r="E51" s="210"/>
      <c r="F51" s="210"/>
      <c r="G51" s="210"/>
      <c r="H51" s="16"/>
      <c r="I51" s="16"/>
    </row>
    <row r="52" spans="2:13" x14ac:dyDescent="0.45">
      <c r="B52" s="129" t="s">
        <v>355</v>
      </c>
      <c r="C52" s="168"/>
      <c r="D52" s="168"/>
      <c r="E52" s="168"/>
      <c r="F52" s="168"/>
      <c r="G52" s="168"/>
      <c r="H52" s="168"/>
      <c r="I52" s="168"/>
    </row>
    <row r="53" spans="2:13" x14ac:dyDescent="0.45">
      <c r="B53" s="206" t="str">
        <f>IF(E8="","",IF(D26="","","受講者が満18歳になったのは、"&amp;計算シート!G2&amp;"年"&amp;計算シート!H2&amp;"月"&amp;計算シート!I2&amp;"日です。"))</f>
        <v/>
      </c>
      <c r="C53" s="206"/>
      <c r="D53" s="206"/>
      <c r="E53" s="206"/>
      <c r="F53" s="206"/>
      <c r="G53" s="206"/>
      <c r="H53" s="206"/>
      <c r="I53" s="206"/>
    </row>
    <row r="54" spans="2:13" ht="18.600000000000001" thickBot="1" x14ac:dyDescent="0.5">
      <c r="B54" s="147" t="s">
        <v>135</v>
      </c>
      <c r="C54" s="147"/>
      <c r="D54" s="147"/>
      <c r="E54" s="147"/>
      <c r="F54" s="147"/>
      <c r="G54" s="147"/>
      <c r="H54" s="147"/>
      <c r="I54" s="147"/>
      <c r="J54" s="22"/>
      <c r="M54" s="19"/>
    </row>
    <row r="55" spans="2:13" x14ac:dyDescent="0.45">
      <c r="B55" s="152" t="s">
        <v>351</v>
      </c>
      <c r="C55" s="152"/>
      <c r="D55" s="153"/>
      <c r="E55" s="169"/>
      <c r="F55" s="170"/>
      <c r="G55" s="74" t="str">
        <f>IF($E$55="","",IF(計算シート!$J$4&gt;0,"入力値が不正です。",""))</f>
        <v/>
      </c>
      <c r="H55" s="73"/>
      <c r="I55" s="73"/>
    </row>
    <row r="56" spans="2:13" ht="18.600000000000001" thickBot="1" x14ac:dyDescent="0.5">
      <c r="B56" s="152" t="s">
        <v>352</v>
      </c>
      <c r="C56" s="152"/>
      <c r="D56" s="153"/>
      <c r="E56" s="154"/>
      <c r="F56" s="155"/>
      <c r="G56" s="74" t="str">
        <f>IF($E$56="","",IF(計算シート!$J$5&gt;0,"入力値が不正です。",""))</f>
        <v/>
      </c>
      <c r="H56" s="93"/>
      <c r="I56" s="73"/>
    </row>
    <row r="57" spans="2:13" ht="36" customHeight="1" x14ac:dyDescent="0.45">
      <c r="B57" s="207" t="s">
        <v>381</v>
      </c>
      <c r="C57" s="207"/>
      <c r="D57" s="207"/>
      <c r="E57" s="207"/>
      <c r="F57" s="207"/>
      <c r="G57" s="207"/>
      <c r="H57" s="207"/>
      <c r="I57" s="207"/>
    </row>
    <row r="58" spans="2:13" x14ac:dyDescent="0.45">
      <c r="B58" s="99" t="s">
        <v>146</v>
      </c>
      <c r="C58" s="99"/>
      <c r="D58" s="99"/>
      <c r="E58" s="99"/>
      <c r="F58" s="99"/>
      <c r="G58" s="99"/>
    </row>
    <row r="59" spans="2:13" x14ac:dyDescent="0.45">
      <c r="B59" s="205" t="str">
        <f>IF(E55=0,"",IF(E56=0,"","入力されたABの期間で、最長の経験年月数は "&amp;計算シート!H11&amp;"年"&amp;計算シート!I11&amp;"ケ月 です。（「作成年月日」時点）"))</f>
        <v/>
      </c>
      <c r="C59" s="205"/>
      <c r="D59" s="205"/>
      <c r="E59" s="205"/>
      <c r="F59" s="205"/>
      <c r="G59" s="205"/>
      <c r="H59" s="205"/>
      <c r="I59" s="205"/>
    </row>
    <row r="60" spans="2:13" ht="18.600000000000001" thickBot="1" x14ac:dyDescent="0.5">
      <c r="B60" s="157" t="s">
        <v>277</v>
      </c>
      <c r="C60" s="157"/>
      <c r="D60" s="157"/>
      <c r="E60" s="157"/>
      <c r="F60" s="157"/>
      <c r="G60" s="157"/>
      <c r="H60" s="157"/>
      <c r="I60" s="157"/>
    </row>
    <row r="61" spans="2:13" ht="18.600000000000001" thickBot="1" x14ac:dyDescent="0.5">
      <c r="B61" s="158" t="s">
        <v>303</v>
      </c>
      <c r="C61" s="158"/>
      <c r="D61" s="159"/>
      <c r="E61" s="160"/>
      <c r="F61" s="161"/>
      <c r="G61" s="27"/>
    </row>
    <row r="63" spans="2:13" ht="18.600000000000001" thickBot="1" x14ac:dyDescent="0.5">
      <c r="B63" s="129" t="s">
        <v>356</v>
      </c>
      <c r="C63" s="129"/>
      <c r="D63" s="129"/>
      <c r="E63" s="129"/>
      <c r="F63" s="129"/>
    </row>
    <row r="64" spans="2:13" x14ac:dyDescent="0.45">
      <c r="B64" s="142" t="s">
        <v>137</v>
      </c>
      <c r="C64" s="143"/>
      <c r="D64" s="149"/>
      <c r="E64" s="150"/>
      <c r="F64" s="150"/>
      <c r="G64" s="151"/>
      <c r="H64" s="94" t="str">
        <f>IF(D64="","",IF(D64&lt;E56,"「従事終了年月日」より「証明年月日」が前の年月日になっています。",""))</f>
        <v/>
      </c>
    </row>
    <row r="65" spans="2:10" x14ac:dyDescent="0.45">
      <c r="B65" s="142" t="s">
        <v>138</v>
      </c>
      <c r="C65" s="143"/>
      <c r="D65" s="123"/>
      <c r="E65" s="124"/>
      <c r="F65" s="124"/>
      <c r="G65" s="125"/>
    </row>
    <row r="66" spans="2:10" x14ac:dyDescent="0.45">
      <c r="B66" s="142" t="s">
        <v>139</v>
      </c>
      <c r="C66" s="143"/>
      <c r="D66" s="123"/>
      <c r="E66" s="124"/>
      <c r="F66" s="124"/>
      <c r="G66" s="125"/>
    </row>
    <row r="67" spans="2:10" x14ac:dyDescent="0.45">
      <c r="B67" s="142" t="s">
        <v>140</v>
      </c>
      <c r="C67" s="143"/>
      <c r="D67" s="123"/>
      <c r="E67" s="124"/>
      <c r="F67" s="124"/>
      <c r="G67" s="125"/>
    </row>
    <row r="68" spans="2:10" ht="18.600000000000001" thickBot="1" x14ac:dyDescent="0.5">
      <c r="B68" s="142" t="s">
        <v>141</v>
      </c>
      <c r="C68" s="143"/>
      <c r="D68" s="126"/>
      <c r="E68" s="127"/>
      <c r="F68" s="127"/>
      <c r="G68" s="128"/>
    </row>
    <row r="70" spans="2:10" x14ac:dyDescent="0.45">
      <c r="B70" s="212" t="s">
        <v>142</v>
      </c>
      <c r="C70" s="212"/>
      <c r="D70" s="212"/>
      <c r="E70" s="212"/>
      <c r="F70" s="212"/>
      <c r="G70" s="212"/>
      <c r="H70" s="212"/>
      <c r="I70" s="212"/>
      <c r="J70" s="212"/>
    </row>
    <row r="71" spans="2:10" ht="36" customHeight="1" x14ac:dyDescent="0.45">
      <c r="B71" s="208" t="s">
        <v>382</v>
      </c>
      <c r="C71" s="208"/>
      <c r="D71" s="208"/>
      <c r="E71" s="208"/>
      <c r="F71" s="208"/>
      <c r="G71" s="208"/>
      <c r="H71" s="208"/>
      <c r="I71" s="208"/>
      <c r="J71" s="208"/>
    </row>
    <row r="72" spans="2:10" ht="18.600000000000001" thickBot="1" x14ac:dyDescent="0.5">
      <c r="B72" s="112" t="s">
        <v>357</v>
      </c>
      <c r="C72" s="112"/>
      <c r="D72" s="112"/>
      <c r="E72" s="112"/>
      <c r="F72" s="112"/>
      <c r="G72" s="112"/>
      <c r="H72" s="112"/>
      <c r="I72" s="112"/>
      <c r="J72" s="112"/>
    </row>
    <row r="73" spans="2:10" x14ac:dyDescent="0.45">
      <c r="B73" s="95" t="s">
        <v>143</v>
      </c>
      <c r="C73" s="95"/>
      <c r="D73" s="101"/>
      <c r="E73" s="131"/>
      <c r="F73" s="132"/>
      <c r="G73" s="132"/>
      <c r="H73" s="132"/>
      <c r="I73" s="132"/>
      <c r="J73" s="133"/>
    </row>
    <row r="74" spans="2:10" x14ac:dyDescent="0.45">
      <c r="B74" s="95" t="s">
        <v>144</v>
      </c>
      <c r="C74" s="95"/>
      <c r="D74" s="101"/>
      <c r="E74" s="126"/>
      <c r="F74" s="127"/>
      <c r="G74" s="127"/>
      <c r="H74" s="127"/>
      <c r="I74" s="127"/>
      <c r="J74" s="128"/>
    </row>
    <row r="76" spans="2:10" x14ac:dyDescent="0.45">
      <c r="B76" s="129" t="s">
        <v>254</v>
      </c>
      <c r="C76" s="129"/>
    </row>
    <row r="77" spans="2:10" ht="37.200000000000003" customHeight="1" thickBot="1" x14ac:dyDescent="0.5">
      <c r="B77" s="208" t="s">
        <v>334</v>
      </c>
      <c r="C77" s="208"/>
      <c r="D77" s="208"/>
      <c r="E77" s="208"/>
      <c r="F77" s="208"/>
      <c r="G77" s="208"/>
      <c r="H77" s="208"/>
      <c r="I77" s="208"/>
      <c r="J77" s="208"/>
    </row>
    <row r="78" spans="2:10" ht="18.600000000000001" thickBot="1" x14ac:dyDescent="0.5">
      <c r="B78" s="101" t="s">
        <v>221</v>
      </c>
      <c r="C78" s="135"/>
      <c r="D78" s="136" t="s">
        <v>108</v>
      </c>
      <c r="E78" s="137"/>
      <c r="F78" s="21" t="s">
        <v>231</v>
      </c>
    </row>
    <row r="79" spans="2:10" ht="18.600000000000001" thickBot="1" x14ac:dyDescent="0.5">
      <c r="B79" s="95" t="s">
        <v>131</v>
      </c>
      <c r="C79" s="101"/>
      <c r="D79" s="138"/>
      <c r="E79" s="139"/>
      <c r="F79" s="140"/>
      <c r="G79" s="140"/>
      <c r="H79" s="140"/>
      <c r="I79" s="140"/>
      <c r="J79" s="141"/>
    </row>
    <row r="81" spans="2:10" x14ac:dyDescent="0.45">
      <c r="B81" s="129" t="s">
        <v>147</v>
      </c>
      <c r="C81" s="129"/>
      <c r="D81" s="129"/>
      <c r="E81" s="129"/>
      <c r="F81" s="129"/>
      <c r="G81" s="129"/>
      <c r="H81" s="129"/>
      <c r="I81" s="129"/>
      <c r="J81" s="129"/>
    </row>
    <row r="82" spans="2:10" x14ac:dyDescent="0.45">
      <c r="B82" s="99" t="s">
        <v>358</v>
      </c>
      <c r="C82" s="99"/>
      <c r="D82" s="99"/>
      <c r="E82" s="99"/>
      <c r="F82" s="99"/>
      <c r="G82" s="99"/>
      <c r="H82" s="99"/>
      <c r="I82" s="99"/>
      <c r="J82" s="99"/>
    </row>
    <row r="83" spans="2:10" x14ac:dyDescent="0.45">
      <c r="B83" s="130" t="s">
        <v>282</v>
      </c>
      <c r="C83" s="130"/>
      <c r="D83" s="99"/>
      <c r="E83" s="99"/>
      <c r="F83" s="99"/>
      <c r="G83" s="99"/>
      <c r="H83" s="99"/>
      <c r="I83" s="99"/>
      <c r="J83" s="99"/>
    </row>
    <row r="84" spans="2:10" x14ac:dyDescent="0.45">
      <c r="B84" s="95" t="s">
        <v>148</v>
      </c>
      <c r="C84" s="101"/>
      <c r="D84" s="131"/>
      <c r="E84" s="132"/>
      <c r="F84" s="132"/>
      <c r="G84" s="132"/>
      <c r="H84" s="132"/>
      <c r="I84" s="132"/>
      <c r="J84" s="133"/>
    </row>
    <row r="85" spans="2:10" x14ac:dyDescent="0.45">
      <c r="B85" s="95" t="s">
        <v>110</v>
      </c>
      <c r="C85" s="101"/>
      <c r="D85" s="123"/>
      <c r="E85" s="124"/>
      <c r="F85" s="124"/>
      <c r="G85" s="124"/>
      <c r="H85" s="124"/>
      <c r="I85" s="124"/>
      <c r="J85" s="125"/>
    </row>
    <row r="86" spans="2:10" x14ac:dyDescent="0.45">
      <c r="B86" s="95" t="s">
        <v>154</v>
      </c>
      <c r="C86" s="101"/>
      <c r="D86" s="123"/>
      <c r="E86" s="124"/>
      <c r="F86" s="124"/>
      <c r="G86" s="124"/>
      <c r="H86" s="124"/>
      <c r="I86" s="124"/>
      <c r="J86" s="125"/>
    </row>
    <row r="87" spans="2:10" x14ac:dyDescent="0.45">
      <c r="B87" s="95" t="s">
        <v>149</v>
      </c>
      <c r="C87" s="101"/>
      <c r="D87" s="123"/>
      <c r="E87" s="124"/>
      <c r="F87" s="124"/>
      <c r="G87" s="124"/>
      <c r="H87" s="124"/>
      <c r="I87" s="124"/>
      <c r="J87" s="125"/>
    </row>
    <row r="88" spans="2:10" x14ac:dyDescent="0.45">
      <c r="B88" s="95" t="s">
        <v>150</v>
      </c>
      <c r="C88" s="101"/>
      <c r="D88" s="123"/>
      <c r="E88" s="124"/>
      <c r="F88" s="124"/>
      <c r="G88" s="124"/>
      <c r="H88" s="124"/>
      <c r="I88" s="124"/>
      <c r="J88" s="125"/>
    </row>
    <row r="89" spans="2:10" x14ac:dyDescent="0.45">
      <c r="B89" s="105" t="s">
        <v>151</v>
      </c>
      <c r="C89" s="106"/>
      <c r="D89" s="123"/>
      <c r="E89" s="124"/>
      <c r="F89" s="124"/>
      <c r="G89" s="124"/>
      <c r="H89" s="124"/>
      <c r="I89" s="124"/>
      <c r="J89" s="125"/>
    </row>
    <row r="90" spans="2:10" x14ac:dyDescent="0.45">
      <c r="B90" s="95" t="s">
        <v>152</v>
      </c>
      <c r="C90" s="101"/>
      <c r="D90" s="123"/>
      <c r="E90" s="124"/>
      <c r="F90" s="124"/>
      <c r="G90" s="124"/>
      <c r="H90" s="124"/>
      <c r="I90" s="124"/>
      <c r="J90" s="125"/>
    </row>
    <row r="91" spans="2:10" ht="18.600000000000001" thickBot="1" x14ac:dyDescent="0.5">
      <c r="B91" s="95" t="s">
        <v>153</v>
      </c>
      <c r="C91" s="101"/>
      <c r="D91" s="126"/>
      <c r="E91" s="127"/>
      <c r="F91" s="127"/>
      <c r="G91" s="127"/>
      <c r="H91" s="127"/>
      <c r="I91" s="127"/>
      <c r="J91" s="128"/>
    </row>
    <row r="92" spans="2:10" x14ac:dyDescent="0.45">
      <c r="B92" s="115"/>
      <c r="C92" s="115"/>
    </row>
    <row r="93" spans="2:10" x14ac:dyDescent="0.45">
      <c r="B93" s="129" t="s">
        <v>162</v>
      </c>
      <c r="C93" s="129"/>
      <c r="D93" s="129"/>
      <c r="E93" s="129"/>
    </row>
    <row r="94" spans="2:10" x14ac:dyDescent="0.45">
      <c r="B94" s="116" t="s">
        <v>304</v>
      </c>
      <c r="C94" s="117"/>
      <c r="D94" s="117"/>
      <c r="E94" s="117"/>
      <c r="F94" s="117"/>
      <c r="G94" s="117"/>
      <c r="H94" s="117"/>
      <c r="I94" s="117"/>
      <c r="J94" s="117"/>
    </row>
    <row r="95" spans="2:10" ht="18.600000000000001" thickBot="1" x14ac:dyDescent="0.5">
      <c r="B95" s="99" t="s">
        <v>274</v>
      </c>
      <c r="C95" s="99"/>
      <c r="D95" s="99"/>
      <c r="E95" s="99"/>
      <c r="F95" s="99"/>
      <c r="G95" s="99"/>
      <c r="H95" s="99"/>
      <c r="I95" s="99"/>
    </row>
    <row r="96" spans="2:10" ht="18.600000000000001" thickBot="1" x14ac:dyDescent="0.5">
      <c r="B96" s="118" t="s">
        <v>241</v>
      </c>
      <c r="C96" s="119"/>
      <c r="D96" s="120" t="s">
        <v>243</v>
      </c>
      <c r="E96" s="121"/>
      <c r="F96" s="121"/>
      <c r="G96" s="122"/>
      <c r="H96" s="21" t="s">
        <v>359</v>
      </c>
    </row>
    <row r="97" spans="2:10" ht="18.600000000000001" thickBot="1" x14ac:dyDescent="0.5">
      <c r="B97" s="105" t="s">
        <v>173</v>
      </c>
      <c r="C97" s="106"/>
      <c r="D97" s="107" t="str">
        <f>VLOOKUP(D96,選択データ!M7:N10,2,FALSE)</f>
        <v>　</v>
      </c>
      <c r="E97" s="108"/>
      <c r="F97" s="108"/>
      <c r="G97" s="108"/>
      <c r="H97" s="108"/>
      <c r="I97" s="108"/>
      <c r="J97" s="109"/>
    </row>
    <row r="99" spans="2:10" ht="36" customHeight="1" x14ac:dyDescent="0.45">
      <c r="B99" s="110" t="s">
        <v>272</v>
      </c>
      <c r="C99" s="110"/>
      <c r="D99" s="110"/>
      <c r="E99" s="110"/>
      <c r="F99" s="110"/>
      <c r="G99" s="110"/>
      <c r="H99" s="110"/>
      <c r="I99" s="111"/>
      <c r="J99" s="111"/>
    </row>
    <row r="100" spans="2:10" ht="18.600000000000001" thickBot="1" x14ac:dyDescent="0.5">
      <c r="B100" s="112" t="s">
        <v>262</v>
      </c>
      <c r="C100" s="112"/>
      <c r="D100" s="112"/>
      <c r="E100" s="112"/>
      <c r="F100" s="112"/>
      <c r="G100" s="112"/>
      <c r="H100" s="112"/>
    </row>
    <row r="101" spans="2:10" ht="18.600000000000001" thickBot="1" x14ac:dyDescent="0.5">
      <c r="B101" s="95" t="s">
        <v>155</v>
      </c>
      <c r="C101" s="95"/>
      <c r="D101" s="101"/>
      <c r="E101" s="113" t="s">
        <v>157</v>
      </c>
      <c r="F101" s="114"/>
    </row>
    <row r="103" spans="2:10" x14ac:dyDescent="0.45">
      <c r="B103" s="99" t="s">
        <v>169</v>
      </c>
      <c r="C103" s="99"/>
      <c r="D103" s="99"/>
      <c r="E103" s="99"/>
      <c r="F103" s="99"/>
      <c r="G103" s="99"/>
      <c r="H103" s="99"/>
      <c r="I103" s="99"/>
      <c r="J103" s="99"/>
    </row>
    <row r="104" spans="2:10" ht="18.600000000000001" thickBot="1" x14ac:dyDescent="0.5">
      <c r="B104" s="95" t="s">
        <v>160</v>
      </c>
      <c r="C104" s="95"/>
      <c r="D104" s="100" t="str">
        <f>VLOOKUP(受講申込書!C35,料金データ!C2:D5,2,FALSE)</f>
        <v>　</v>
      </c>
      <c r="E104" s="100"/>
    </row>
    <row r="105" spans="2:10" ht="18.600000000000001" thickBot="1" x14ac:dyDescent="0.5">
      <c r="B105" s="95" t="s">
        <v>159</v>
      </c>
      <c r="C105" s="101"/>
      <c r="D105" s="102" t="str">
        <f>VLOOKUP(情報入力!E101,料金データ!G2:H4,2,FALSE)</f>
        <v>　</v>
      </c>
      <c r="E105" s="103"/>
      <c r="F105" s="104" t="s">
        <v>168</v>
      </c>
      <c r="G105" s="104"/>
      <c r="H105" s="104"/>
      <c r="I105" s="104"/>
      <c r="J105" s="104"/>
    </row>
    <row r="106" spans="2:10" x14ac:dyDescent="0.45">
      <c r="B106" s="95" t="s">
        <v>161</v>
      </c>
      <c r="C106" s="95"/>
      <c r="D106" s="96">
        <f>SUM(D104:E105)</f>
        <v>0</v>
      </c>
      <c r="E106" s="96"/>
    </row>
    <row r="109" spans="2:10" x14ac:dyDescent="0.45">
      <c r="B109" s="97" t="s">
        <v>263</v>
      </c>
      <c r="C109" s="97"/>
      <c r="D109" s="97"/>
      <c r="E109" s="97"/>
      <c r="F109" s="97"/>
      <c r="G109" s="97"/>
      <c r="H109" s="97"/>
    </row>
    <row r="110" spans="2:10" x14ac:dyDescent="0.45">
      <c r="B110" s="98" t="s">
        <v>264</v>
      </c>
      <c r="C110" s="98"/>
      <c r="D110" s="98"/>
      <c r="E110" s="98"/>
      <c r="F110" s="98"/>
      <c r="G110" s="98"/>
      <c r="H110" s="98"/>
    </row>
    <row r="112" spans="2:10" x14ac:dyDescent="0.45">
      <c r="B112" s="211" t="s">
        <v>326</v>
      </c>
      <c r="C112" s="211"/>
      <c r="D112" s="211"/>
      <c r="E112" s="211"/>
      <c r="F112" s="211"/>
      <c r="G112" s="211"/>
      <c r="H112" s="211"/>
      <c r="I112" s="211"/>
      <c r="J112" s="211"/>
    </row>
  </sheetData>
  <sheetProtection algorithmName="SHA-512" hashValue="U6Y12tdMgAwz3thFP0BeVdQ72iSoqf8TniLNtIcFNjcyx71ehvGRMS7XTKMGML3dBX/9xOqkKkAjE4wbe6KVYw==" saltValue="lelEhFCqI03uqTxlEDX8oQ==" spinCount="100000" sheet="1" selectLockedCells="1"/>
  <mergeCells count="123">
    <mergeCell ref="B82:J82"/>
    <mergeCell ref="B83:J83"/>
    <mergeCell ref="B88:C88"/>
    <mergeCell ref="B89:C89"/>
    <mergeCell ref="B90:C90"/>
    <mergeCell ref="B91:C91"/>
    <mergeCell ref="D84:J84"/>
    <mergeCell ref="D85:J85"/>
    <mergeCell ref="D86:J86"/>
    <mergeCell ref="D87:J87"/>
    <mergeCell ref="D88:J88"/>
    <mergeCell ref="B112:J112"/>
    <mergeCell ref="B54:I54"/>
    <mergeCell ref="F105:J105"/>
    <mergeCell ref="B103:J103"/>
    <mergeCell ref="B96:C96"/>
    <mergeCell ref="B104:C104"/>
    <mergeCell ref="B105:C105"/>
    <mergeCell ref="B81:J81"/>
    <mergeCell ref="B84:C84"/>
    <mergeCell ref="B86:C86"/>
    <mergeCell ref="B85:C85"/>
    <mergeCell ref="B87:C87"/>
    <mergeCell ref="B70:J70"/>
    <mergeCell ref="B58:G58"/>
    <mergeCell ref="D67:G67"/>
    <mergeCell ref="B68:C68"/>
    <mergeCell ref="D68:G68"/>
    <mergeCell ref="B64:C64"/>
    <mergeCell ref="B65:C65"/>
    <mergeCell ref="B66:C66"/>
    <mergeCell ref="B109:H109"/>
    <mergeCell ref="B99:J99"/>
    <mergeCell ref="B94:J94"/>
    <mergeCell ref="B60:I60"/>
    <mergeCell ref="B110:H110"/>
    <mergeCell ref="B106:C106"/>
    <mergeCell ref="D104:E104"/>
    <mergeCell ref="D105:E105"/>
    <mergeCell ref="D106:E106"/>
    <mergeCell ref="B101:D101"/>
    <mergeCell ref="E101:F101"/>
    <mergeCell ref="D89:J89"/>
    <mergeCell ref="D90:J90"/>
    <mergeCell ref="D91:J91"/>
    <mergeCell ref="B97:C97"/>
    <mergeCell ref="D97:J97"/>
    <mergeCell ref="D96:G96"/>
    <mergeCell ref="B93:E93"/>
    <mergeCell ref="B95:I95"/>
    <mergeCell ref="B100:H100"/>
    <mergeCell ref="B92:C92"/>
    <mergeCell ref="B43:C43"/>
    <mergeCell ref="D43:G43"/>
    <mergeCell ref="B37:J37"/>
    <mergeCell ref="B34:C34"/>
    <mergeCell ref="D34:I34"/>
    <mergeCell ref="B31:I31"/>
    <mergeCell ref="B33:I33"/>
    <mergeCell ref="B26:C26"/>
    <mergeCell ref="D26:I26"/>
    <mergeCell ref="B40:J40"/>
    <mergeCell ref="D38:J38"/>
    <mergeCell ref="D39:J39"/>
    <mergeCell ref="B41:C41"/>
    <mergeCell ref="D41:E41"/>
    <mergeCell ref="B36:I36"/>
    <mergeCell ref="B32:I32"/>
    <mergeCell ref="B2:I2"/>
    <mergeCell ref="B3:I3"/>
    <mergeCell ref="B4:I4"/>
    <mergeCell ref="B8:D8"/>
    <mergeCell ref="E8:F8"/>
    <mergeCell ref="B6:I6"/>
    <mergeCell ref="B7:I7"/>
    <mergeCell ref="B25:I25"/>
    <mergeCell ref="B29:C29"/>
    <mergeCell ref="D29:E29"/>
    <mergeCell ref="B11:D11"/>
    <mergeCell ref="E11:I11"/>
    <mergeCell ref="B10:I10"/>
    <mergeCell ref="B19:J19"/>
    <mergeCell ref="B13:D13"/>
    <mergeCell ref="B23:C23"/>
    <mergeCell ref="B20:C20"/>
    <mergeCell ref="D20:I20"/>
    <mergeCell ref="B18:I18"/>
    <mergeCell ref="D23:I23"/>
    <mergeCell ref="B17:J17"/>
    <mergeCell ref="B22:I22"/>
    <mergeCell ref="D79:J79"/>
    <mergeCell ref="B59:I59"/>
    <mergeCell ref="B53:I53"/>
    <mergeCell ref="B57:I57"/>
    <mergeCell ref="B71:J71"/>
    <mergeCell ref="B77:J77"/>
    <mergeCell ref="B48:I48"/>
    <mergeCell ref="C51:G51"/>
    <mergeCell ref="B79:C79"/>
    <mergeCell ref="B63:F63"/>
    <mergeCell ref="D65:G65"/>
    <mergeCell ref="B78:C78"/>
    <mergeCell ref="D78:E78"/>
    <mergeCell ref="B67:C67"/>
    <mergeCell ref="D64:G64"/>
    <mergeCell ref="D66:G66"/>
    <mergeCell ref="B72:J72"/>
    <mergeCell ref="B73:D73"/>
    <mergeCell ref="B74:D74"/>
    <mergeCell ref="E73:J73"/>
    <mergeCell ref="E74:J74"/>
    <mergeCell ref="B45:C45"/>
    <mergeCell ref="B76:C76"/>
    <mergeCell ref="E55:F55"/>
    <mergeCell ref="E56:F56"/>
    <mergeCell ref="B52:I52"/>
    <mergeCell ref="B49:C49"/>
    <mergeCell ref="D49:I49"/>
    <mergeCell ref="B47:I47"/>
    <mergeCell ref="B55:D55"/>
    <mergeCell ref="B56:D56"/>
    <mergeCell ref="B61:D61"/>
    <mergeCell ref="E61:F61"/>
  </mergeCells>
  <phoneticPr fontId="1"/>
  <dataValidations count="5">
    <dataValidation type="list" allowBlank="1" showInputMessage="1" showErrorMessage="1" sqref="E13" xr:uid="{67F510E7-682A-4094-9162-CC9ECD9F591E}">
      <formula1>月の選択</formula1>
    </dataValidation>
    <dataValidation type="list" allowBlank="1" showInputMessage="1" showErrorMessage="1" sqref="F13" xr:uid="{42EC3F43-DB12-4091-A567-FDDDFCF02C65}">
      <formula1>日の選択</formula1>
    </dataValidation>
    <dataValidation type="list" allowBlank="1" showInputMessage="1" showErrorMessage="1" sqref="E101:F101" xr:uid="{94F5F6B2-4A2B-492A-BFBE-92595CD8E645}">
      <formula1>会員種別</formula1>
    </dataValidation>
    <dataValidation type="list" allowBlank="1" showInputMessage="1" showErrorMessage="1" sqref="D96" xr:uid="{3BFB7F45-8147-40C0-9012-08BD73A644D9}">
      <formula1>宛名</formula1>
    </dataValidation>
    <dataValidation type="list" allowBlank="1" showInputMessage="1" showErrorMessage="1" sqref="E11:I11" xr:uid="{F8B6E71C-DE0A-4F71-BDBF-56484B52D6FA}">
      <formula1>講習の名称</formula1>
    </dataValidation>
  </dataValidations>
  <hyperlinks>
    <hyperlink ref="B110:H110" location="受講申込書!A1" display="「受講申込書」を「受講申込書」sheetから印刷してください。" xr:uid="{E9D9526E-03E7-4942-9079-97EC26090931}"/>
    <hyperlink ref="B112:J112" location="申込時に必要な物!A1" display="「申込時に必要な物」についてはこちらをご確認ください。" xr:uid="{500D8676-E802-46FD-A951-211AD4648B77}"/>
    <hyperlink ref="B71:J71" r:id="rId1" display="対象については、受講を希望する講習の案内ページをご確認ください。" xr:uid="{B19F70A5-82A7-430A-8166-D2E2A7F13312}"/>
    <hyperlink ref="B77:J77" r:id="rId2" display="対象については、受講を希望する講習の案内ページをご確認ください。" xr:uid="{060E133E-D4A8-4282-8C7F-FB1346AFDE02}"/>
    <hyperlink ref="B48:I48" r:id="rId3" display="「受講資格」は、受講を希望される講習の案内ページをご確認ください。（外部リンク）" xr:uid="{E3B16C8A-E792-49E5-A578-68D0CF6F11E2}"/>
  </hyperlinks>
  <pageMargins left="0.70866141732283472" right="0.70866141732283472" top="0.74803149606299213" bottom="0.74803149606299213" header="0.31496062992125984" footer="0.31496062992125984"/>
  <pageSetup paperSize="9" scale="95" orientation="portrait" r:id="rId4"/>
  <extLst>
    <ext xmlns:x14="http://schemas.microsoft.com/office/spreadsheetml/2009/9/main" uri="{CCE6A557-97BC-4b89-ADB6-D9C93CAAB3DF}">
      <x14:dataValidations xmlns:xm="http://schemas.microsoft.com/office/excel/2006/main" count="2">
        <x14:dataValidation type="list" allowBlank="1" showInputMessage="1" showErrorMessage="1" xr:uid="{487D09A3-68BE-4072-81C1-E0CEC185D5B7}">
          <x14:formula1>
            <xm:f>選択データ!$I$2:$I$5</xm:f>
          </x14:formula1>
          <xm:sqref>D78:E78</xm:sqref>
        </x14:dataValidation>
        <x14:dataValidation type="list" allowBlank="1" showInputMessage="1" showErrorMessage="1" xr:uid="{58C7B986-DD0A-4DD0-91D3-16C67E04F462}">
          <x14:formula1>
            <xm:f>選択データ!$E$3:$E$4</xm:f>
          </x14:formula1>
          <xm:sqref>D41:E41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A1B94-4F76-48C1-A0CB-A1C494BC048C}">
  <dimension ref="B2:M46"/>
  <sheetViews>
    <sheetView showGridLines="0" showRowColHeaders="0" zoomScale="130" zoomScaleNormal="130" workbookViewId="0"/>
  </sheetViews>
  <sheetFormatPr defaultRowHeight="18" x14ac:dyDescent="0.45"/>
  <cols>
    <col min="1" max="1" width="4.69921875" customWidth="1"/>
    <col min="2" max="2" width="3.19921875" bestFit="1" customWidth="1"/>
  </cols>
  <sheetData>
    <row r="2" spans="2:13" x14ac:dyDescent="0.45">
      <c r="C2" s="220" t="s">
        <v>323</v>
      </c>
      <c r="D2" s="221"/>
      <c r="F2" s="220" t="s">
        <v>324</v>
      </c>
      <c r="G2" s="221"/>
      <c r="I2" s="220" t="s">
        <v>306</v>
      </c>
      <c r="J2" s="221"/>
    </row>
    <row r="4" spans="2:13" ht="18.600000000000001" thickBot="1" x14ac:dyDescent="0.5">
      <c r="B4" s="79" t="s">
        <v>305</v>
      </c>
      <c r="C4" s="223" t="s">
        <v>310</v>
      </c>
      <c r="D4" s="223"/>
      <c r="E4" s="223"/>
      <c r="F4" s="223"/>
      <c r="G4" s="223"/>
      <c r="H4" s="223"/>
      <c r="I4" s="223"/>
      <c r="J4" s="223"/>
      <c r="K4" s="223"/>
      <c r="L4" s="223"/>
      <c r="M4" s="223"/>
    </row>
    <row r="5" spans="2:13" x14ac:dyDescent="0.45">
      <c r="C5" s="228" t="s">
        <v>316</v>
      </c>
      <c r="D5" s="228"/>
      <c r="E5" s="228"/>
      <c r="F5" s="228"/>
      <c r="G5" s="228"/>
      <c r="H5" s="228"/>
      <c r="I5" s="228"/>
      <c r="J5" s="228"/>
      <c r="K5" s="228"/>
      <c r="L5" s="228"/>
      <c r="M5" s="228"/>
    </row>
    <row r="6" spans="2:13" x14ac:dyDescent="0.45">
      <c r="C6" s="176" t="s">
        <v>314</v>
      </c>
      <c r="D6" s="176"/>
      <c r="E6" s="176"/>
      <c r="F6" s="176"/>
      <c r="G6" s="176"/>
      <c r="H6" s="176"/>
      <c r="I6" s="176"/>
      <c r="J6" s="176"/>
      <c r="K6" s="176"/>
      <c r="L6" s="176"/>
      <c r="M6" s="176"/>
    </row>
    <row r="7" spans="2:13" x14ac:dyDescent="0.45">
      <c r="C7" s="219" t="s">
        <v>336</v>
      </c>
      <c r="D7" s="219"/>
      <c r="E7" s="219"/>
      <c r="F7" s="219"/>
      <c r="G7" s="219"/>
      <c r="H7" s="219"/>
      <c r="I7" s="219"/>
      <c r="J7" s="219"/>
      <c r="K7" s="219"/>
      <c r="L7" s="219"/>
      <c r="M7" s="219"/>
    </row>
    <row r="8" spans="2:13" x14ac:dyDescent="0.45">
      <c r="C8" s="227" t="s">
        <v>315</v>
      </c>
      <c r="D8" s="225"/>
      <c r="E8" s="225"/>
      <c r="F8" s="225"/>
      <c r="G8" s="225"/>
      <c r="H8" s="225"/>
      <c r="I8" s="225"/>
      <c r="J8" s="225"/>
      <c r="K8" s="225"/>
      <c r="L8" s="225"/>
      <c r="M8" s="225"/>
    </row>
    <row r="9" spans="2:13" x14ac:dyDescent="0.45">
      <c r="C9" s="229" t="s">
        <v>312</v>
      </c>
      <c r="D9" s="230"/>
      <c r="E9" s="230"/>
      <c r="F9" s="230"/>
      <c r="G9" s="230"/>
      <c r="H9" s="230"/>
      <c r="I9" s="230"/>
      <c r="J9" s="230"/>
      <c r="K9" s="230"/>
      <c r="L9" s="230"/>
      <c r="M9" s="231"/>
    </row>
    <row r="10" spans="2:13" ht="33.6" customHeight="1" x14ac:dyDescent="0.45">
      <c r="C10" s="232" t="s">
        <v>311</v>
      </c>
      <c r="D10" s="233"/>
      <c r="E10" s="233"/>
      <c r="F10" s="233"/>
      <c r="G10" s="233"/>
      <c r="H10" s="233"/>
      <c r="I10" s="233"/>
      <c r="J10" s="233"/>
      <c r="K10" s="233"/>
      <c r="L10" s="233"/>
      <c r="M10" s="234"/>
    </row>
    <row r="11" spans="2:13" x14ac:dyDescent="0.45">
      <c r="C11" s="224" t="s">
        <v>313</v>
      </c>
      <c r="D11" s="225"/>
      <c r="E11" s="225"/>
      <c r="F11" s="225"/>
      <c r="G11" s="225"/>
      <c r="H11" s="225"/>
      <c r="I11" s="225"/>
      <c r="J11" s="225"/>
      <c r="K11" s="225"/>
      <c r="L11" s="225"/>
      <c r="M11" s="226"/>
    </row>
    <row r="13" spans="2:13" ht="18.600000000000001" thickBot="1" x14ac:dyDescent="0.5">
      <c r="B13" s="81" t="s">
        <v>307</v>
      </c>
      <c r="C13" s="214" t="s">
        <v>327</v>
      </c>
      <c r="D13" s="214"/>
      <c r="E13" s="214"/>
      <c r="F13" s="214"/>
      <c r="G13" s="214"/>
      <c r="H13" s="214"/>
      <c r="I13" s="214"/>
      <c r="J13" s="214"/>
      <c r="K13" s="214"/>
      <c r="L13" s="214"/>
      <c r="M13" s="214"/>
    </row>
    <row r="14" spans="2:13" ht="18" customHeight="1" x14ac:dyDescent="0.45">
      <c r="B14" s="82"/>
      <c r="C14" s="222" t="s">
        <v>383</v>
      </c>
      <c r="D14" s="222"/>
      <c r="E14" s="222"/>
      <c r="F14" s="222"/>
      <c r="G14" s="222"/>
      <c r="H14" s="222"/>
      <c r="I14" s="222"/>
      <c r="J14" s="222"/>
      <c r="K14" s="222"/>
      <c r="L14" s="222"/>
      <c r="M14" s="222"/>
    </row>
    <row r="15" spans="2:13" ht="18" customHeight="1" x14ac:dyDescent="0.45">
      <c r="B15" s="82"/>
      <c r="C15" s="76"/>
      <c r="D15" s="76"/>
      <c r="E15" s="76"/>
      <c r="F15" s="76"/>
      <c r="G15" s="76"/>
      <c r="H15" s="76"/>
      <c r="I15" s="76"/>
      <c r="J15" s="76"/>
      <c r="K15" s="76"/>
      <c r="L15" s="76"/>
      <c r="M15" s="76"/>
    </row>
    <row r="16" spans="2:13" ht="18" customHeight="1" x14ac:dyDescent="0.45">
      <c r="B16" s="82"/>
      <c r="C16" s="218" t="s">
        <v>328</v>
      </c>
      <c r="D16" s="218"/>
      <c r="E16" s="176" t="s">
        <v>337</v>
      </c>
      <c r="F16" s="176"/>
      <c r="G16" s="176"/>
      <c r="H16" s="176"/>
      <c r="I16" s="176"/>
      <c r="J16" s="176"/>
      <c r="K16" s="176"/>
      <c r="L16" s="176"/>
      <c r="M16" s="176"/>
    </row>
    <row r="17" spans="2:13" ht="18" customHeight="1" x14ac:dyDescent="0.45">
      <c r="B17" s="82"/>
      <c r="C17" s="83"/>
      <c r="D17" s="83"/>
      <c r="E17" s="176" t="s">
        <v>125</v>
      </c>
      <c r="F17" s="176"/>
      <c r="G17" s="176"/>
      <c r="H17" s="176"/>
      <c r="I17" s="176"/>
      <c r="J17" s="176"/>
      <c r="K17" s="176"/>
      <c r="L17" s="176"/>
      <c r="M17" s="176"/>
    </row>
    <row r="18" spans="2:13" ht="18" customHeight="1" x14ac:dyDescent="0.45">
      <c r="B18" s="82"/>
      <c r="C18" s="82"/>
      <c r="D18" s="82"/>
      <c r="E18" s="219" t="s">
        <v>329</v>
      </c>
      <c r="F18" s="219"/>
      <c r="G18" s="219"/>
      <c r="H18" s="219"/>
      <c r="I18" s="219"/>
      <c r="J18" s="219"/>
      <c r="K18" s="219"/>
      <c r="L18" s="219"/>
      <c r="M18" s="219"/>
    </row>
    <row r="19" spans="2:13" ht="18" customHeight="1" x14ac:dyDescent="0.45">
      <c r="B19" s="82"/>
      <c r="C19" s="82"/>
      <c r="D19" s="82"/>
      <c r="E19" s="82"/>
      <c r="F19" s="82"/>
      <c r="G19" s="82"/>
      <c r="H19" s="82"/>
      <c r="I19" s="82"/>
      <c r="J19" s="82"/>
      <c r="K19" s="76"/>
      <c r="L19" s="76"/>
      <c r="M19" s="76"/>
    </row>
    <row r="20" spans="2:13" s="82" customFormat="1" ht="18" customHeight="1" x14ac:dyDescent="0.45">
      <c r="C20" s="218" t="s">
        <v>330</v>
      </c>
      <c r="D20" s="218"/>
      <c r="E20" s="176" t="s">
        <v>331</v>
      </c>
      <c r="F20" s="176"/>
      <c r="G20" s="176"/>
      <c r="H20" s="176"/>
      <c r="I20" s="176"/>
      <c r="J20" s="176"/>
      <c r="K20" s="176"/>
      <c r="L20" s="176"/>
      <c r="M20" s="176"/>
    </row>
    <row r="21" spans="2:13" s="82" customFormat="1" ht="18" customHeight="1" x14ac:dyDescent="0.45">
      <c r="C21" s="83"/>
      <c r="D21" s="83"/>
      <c r="E21" s="176" t="s">
        <v>332</v>
      </c>
      <c r="F21" s="176"/>
      <c r="G21" s="176"/>
      <c r="H21" s="176"/>
      <c r="I21" s="176"/>
      <c r="J21" s="176"/>
      <c r="K21" s="176"/>
      <c r="L21" s="176"/>
      <c r="M21" s="176"/>
    </row>
    <row r="22" spans="2:13" s="82" customFormat="1" ht="18" customHeight="1" x14ac:dyDescent="0.45">
      <c r="E22" s="176" t="s">
        <v>384</v>
      </c>
      <c r="F22" s="176"/>
      <c r="G22" s="176"/>
      <c r="H22" s="176"/>
      <c r="I22" s="176"/>
      <c r="J22" s="176"/>
      <c r="K22" s="176"/>
      <c r="L22" s="176"/>
      <c r="M22" s="176"/>
    </row>
    <row r="23" spans="2:13" s="82" customFormat="1" ht="18" customHeight="1" x14ac:dyDescent="0.45">
      <c r="B23" s="85"/>
      <c r="C23" s="216"/>
      <c r="D23" s="216"/>
      <c r="E23" s="216"/>
      <c r="F23" s="216"/>
      <c r="G23" s="216"/>
      <c r="H23" s="216"/>
      <c r="I23" s="216"/>
      <c r="J23" s="216"/>
      <c r="K23" s="216"/>
      <c r="L23" s="216"/>
      <c r="M23" s="216"/>
    </row>
    <row r="24" spans="2:13" s="82" customFormat="1" ht="18" customHeight="1" thickBot="1" x14ac:dyDescent="0.5">
      <c r="B24" s="79" t="s">
        <v>309</v>
      </c>
      <c r="C24" s="217" t="s">
        <v>364</v>
      </c>
      <c r="D24" s="217"/>
      <c r="E24" s="217"/>
      <c r="F24" s="217"/>
      <c r="G24" s="217"/>
      <c r="H24" s="217"/>
      <c r="I24" s="217"/>
      <c r="J24" s="217"/>
      <c r="K24" s="217"/>
      <c r="L24" s="217"/>
      <c r="M24" s="217"/>
    </row>
    <row r="25" spans="2:13" s="82" customFormat="1" ht="34.799999999999997" customHeight="1" x14ac:dyDescent="0.45">
      <c r="B25" s="85"/>
      <c r="C25" s="216" t="s">
        <v>365</v>
      </c>
      <c r="D25" s="216"/>
      <c r="E25" s="216"/>
      <c r="F25" s="216"/>
      <c r="G25" s="216"/>
      <c r="H25" s="216"/>
      <c r="I25" s="216"/>
      <c r="J25" s="216"/>
      <c r="K25" s="216"/>
      <c r="L25" s="216"/>
      <c r="M25" s="216"/>
    </row>
    <row r="26" spans="2:13" s="82" customFormat="1" ht="18" customHeight="1" x14ac:dyDescent="0.45">
      <c r="B26" s="87"/>
      <c r="C26" s="88"/>
      <c r="D26" s="88"/>
      <c r="E26" s="80"/>
      <c r="F26" s="80"/>
      <c r="G26" s="80"/>
      <c r="H26" s="80"/>
      <c r="I26" s="80"/>
      <c r="J26" s="80"/>
      <c r="K26" s="80"/>
      <c r="L26" s="80"/>
      <c r="M26" s="80"/>
    </row>
    <row r="27" spans="2:13" s="82" customFormat="1" ht="18" customHeight="1" x14ac:dyDescent="0.45">
      <c r="B27" s="85" t="s">
        <v>321</v>
      </c>
      <c r="C27" s="176" t="s">
        <v>366</v>
      </c>
      <c r="D27" s="176"/>
      <c r="E27" s="176"/>
      <c r="F27" s="176"/>
      <c r="G27" s="176"/>
      <c r="H27" s="176"/>
      <c r="I27" s="176"/>
      <c r="J27" s="176"/>
      <c r="K27" s="176"/>
      <c r="L27" s="176"/>
      <c r="M27" s="176"/>
    </row>
    <row r="28" spans="2:13" s="82" customFormat="1" ht="18" customHeight="1" thickBot="1" x14ac:dyDescent="0.5">
      <c r="B28" s="79"/>
      <c r="C28" s="217" t="s">
        <v>367</v>
      </c>
      <c r="D28" s="217"/>
      <c r="E28" s="217"/>
      <c r="F28" s="217"/>
      <c r="G28" s="217"/>
      <c r="H28" s="217"/>
      <c r="I28" s="217"/>
      <c r="J28" s="217"/>
      <c r="K28" s="217"/>
      <c r="L28" s="217"/>
      <c r="M28" s="217"/>
    </row>
    <row r="29" spans="2:13" ht="18" customHeight="1" x14ac:dyDescent="0.45">
      <c r="B29" s="77"/>
      <c r="C29" s="216" t="s">
        <v>385</v>
      </c>
      <c r="D29" s="216"/>
      <c r="E29" s="216"/>
      <c r="F29" s="216"/>
      <c r="G29" s="216"/>
      <c r="H29" s="216"/>
      <c r="I29" s="216"/>
      <c r="J29" s="216"/>
      <c r="K29" s="216"/>
      <c r="L29" s="216"/>
      <c r="M29" s="216"/>
    </row>
    <row r="30" spans="2:13" ht="18" customHeight="1" x14ac:dyDescent="0.45">
      <c r="B30" s="86"/>
      <c r="C30" s="86"/>
      <c r="D30" s="86"/>
      <c r="E30" s="86"/>
      <c r="F30" s="86"/>
      <c r="G30" s="86"/>
      <c r="H30" s="86"/>
      <c r="I30" s="86"/>
      <c r="J30" s="86"/>
      <c r="K30" s="86"/>
      <c r="L30" s="86"/>
      <c r="M30" s="86"/>
    </row>
    <row r="31" spans="2:13" ht="18" customHeight="1" x14ac:dyDescent="0.45">
      <c r="B31" s="86"/>
      <c r="C31" s="213" t="s">
        <v>368</v>
      </c>
      <c r="D31" s="213"/>
      <c r="E31" s="213"/>
      <c r="F31" s="213"/>
      <c r="G31" s="89"/>
      <c r="H31" s="89"/>
      <c r="I31" s="89"/>
      <c r="J31" s="89"/>
      <c r="K31" s="89"/>
      <c r="L31" s="89"/>
      <c r="M31" s="89"/>
    </row>
    <row r="32" spans="2:13" ht="52.8" customHeight="1" x14ac:dyDescent="0.45">
      <c r="B32" s="86"/>
      <c r="C32" s="235" t="s">
        <v>369</v>
      </c>
      <c r="D32" s="235"/>
      <c r="E32" s="235"/>
      <c r="F32" s="235"/>
      <c r="G32" s="235"/>
      <c r="H32" s="235"/>
      <c r="I32" s="235"/>
      <c r="J32" s="235"/>
      <c r="K32" s="235"/>
      <c r="L32" s="235"/>
      <c r="M32" s="235"/>
    </row>
    <row r="33" spans="2:13" ht="18" customHeight="1" x14ac:dyDescent="0.45">
      <c r="B33" s="86"/>
      <c r="C33" s="229" t="s">
        <v>312</v>
      </c>
      <c r="D33" s="230"/>
      <c r="E33" s="230"/>
      <c r="F33" s="230"/>
      <c r="G33" s="230"/>
      <c r="H33" s="230"/>
      <c r="I33" s="230"/>
      <c r="J33" s="230"/>
      <c r="K33" s="230"/>
      <c r="L33" s="230"/>
      <c r="M33" s="231"/>
    </row>
    <row r="34" spans="2:13" ht="49.8" customHeight="1" x14ac:dyDescent="0.45">
      <c r="B34" s="86"/>
      <c r="C34" s="236" t="s">
        <v>386</v>
      </c>
      <c r="D34" s="237"/>
      <c r="E34" s="237"/>
      <c r="F34" s="237"/>
      <c r="G34" s="237"/>
      <c r="H34" s="237"/>
      <c r="I34" s="237"/>
      <c r="J34" s="237"/>
      <c r="K34" s="237"/>
      <c r="L34" s="237"/>
      <c r="M34" s="238"/>
    </row>
    <row r="35" spans="2:13" ht="18" customHeight="1" x14ac:dyDescent="0.45">
      <c r="B35" s="86"/>
      <c r="C35" s="86"/>
      <c r="D35" s="86"/>
      <c r="E35" s="86"/>
      <c r="F35" s="86"/>
      <c r="G35" s="86"/>
      <c r="H35" s="86"/>
      <c r="I35" s="86"/>
      <c r="J35" s="86"/>
      <c r="K35" s="86"/>
      <c r="L35" s="86"/>
      <c r="M35" s="86"/>
    </row>
    <row r="36" spans="2:13" ht="18" customHeight="1" thickBot="1" x14ac:dyDescent="0.5">
      <c r="B36" s="90" t="s">
        <v>333</v>
      </c>
      <c r="C36" s="214" t="s">
        <v>308</v>
      </c>
      <c r="D36" s="214"/>
      <c r="E36" s="214"/>
      <c r="F36" s="214"/>
      <c r="G36" s="214"/>
      <c r="H36" s="214"/>
      <c r="I36" s="214"/>
      <c r="J36" s="214"/>
      <c r="K36" s="214"/>
      <c r="L36" s="214"/>
      <c r="M36" s="214"/>
    </row>
    <row r="37" spans="2:13" ht="18" customHeight="1" x14ac:dyDescent="0.45">
      <c r="C37" s="215" t="s">
        <v>317</v>
      </c>
      <c r="D37" s="215"/>
      <c r="E37" s="215"/>
      <c r="F37" s="215"/>
      <c r="G37" s="215"/>
      <c r="H37" s="215"/>
      <c r="I37" s="215"/>
      <c r="J37" s="215"/>
      <c r="K37" s="215"/>
      <c r="L37" s="215"/>
      <c r="M37" s="215"/>
    </row>
    <row r="38" spans="2:13" ht="18" customHeight="1" x14ac:dyDescent="0.45">
      <c r="C38" s="235" t="s">
        <v>318</v>
      </c>
      <c r="D38" s="235"/>
      <c r="E38" s="235"/>
      <c r="F38" s="235"/>
      <c r="G38" s="235"/>
      <c r="H38" s="235"/>
      <c r="I38" s="235"/>
      <c r="J38" s="235"/>
      <c r="K38" s="235"/>
      <c r="L38" s="235"/>
      <c r="M38" s="235"/>
    </row>
    <row r="39" spans="2:13" ht="18" customHeight="1" x14ac:dyDescent="0.45">
      <c r="C39" s="239" t="s">
        <v>319</v>
      </c>
      <c r="D39" s="239"/>
      <c r="E39" s="239"/>
      <c r="F39" s="239"/>
      <c r="G39" s="239"/>
      <c r="H39" s="239"/>
      <c r="I39" s="239"/>
      <c r="J39" s="239"/>
      <c r="K39" s="239"/>
      <c r="L39" s="239"/>
      <c r="M39" s="239"/>
    </row>
    <row r="40" spans="2:13" ht="18" customHeight="1" x14ac:dyDescent="0.45">
      <c r="C40" s="235" t="s">
        <v>370</v>
      </c>
      <c r="D40" s="235"/>
      <c r="E40" s="235"/>
      <c r="F40" s="235"/>
      <c r="G40" s="235"/>
      <c r="H40" s="235"/>
      <c r="I40" s="235"/>
      <c r="J40" s="235"/>
      <c r="K40" s="235"/>
      <c r="L40" s="235"/>
      <c r="M40" s="235"/>
    </row>
    <row r="41" spans="2:13" ht="18" customHeight="1" x14ac:dyDescent="0.45">
      <c r="C41" s="239" t="s">
        <v>320</v>
      </c>
      <c r="D41" s="239"/>
      <c r="E41" s="239"/>
      <c r="F41" s="239"/>
      <c r="G41" s="239"/>
      <c r="H41" s="239"/>
      <c r="I41" s="239"/>
      <c r="J41" s="239"/>
      <c r="K41" s="239"/>
      <c r="L41" s="239"/>
      <c r="M41" s="239"/>
    </row>
    <row r="42" spans="2:13" x14ac:dyDescent="0.45">
      <c r="C42" s="84"/>
      <c r="D42" s="84"/>
      <c r="E42" s="84"/>
      <c r="F42" s="84"/>
      <c r="G42" s="84"/>
      <c r="H42" s="84"/>
      <c r="I42" s="84"/>
      <c r="J42" s="84"/>
      <c r="K42" s="84"/>
      <c r="L42" s="84"/>
      <c r="M42" s="84"/>
    </row>
    <row r="43" spans="2:13" ht="18.600000000000001" thickBot="1" x14ac:dyDescent="0.5">
      <c r="B43" s="79" t="s">
        <v>371</v>
      </c>
      <c r="C43" s="240" t="s">
        <v>322</v>
      </c>
      <c r="D43" s="240"/>
      <c r="E43" s="240"/>
      <c r="F43" s="240"/>
      <c r="G43" s="240"/>
      <c r="H43" s="240"/>
      <c r="I43" s="240"/>
      <c r="J43" s="240"/>
      <c r="K43" s="240"/>
      <c r="L43" s="240"/>
      <c r="M43" s="240"/>
    </row>
    <row r="46" spans="2:13" x14ac:dyDescent="0.45">
      <c r="C46" s="220" t="s">
        <v>323</v>
      </c>
      <c r="D46" s="221"/>
      <c r="F46" s="220" t="s">
        <v>324</v>
      </c>
      <c r="G46" s="221"/>
      <c r="I46" s="220" t="s">
        <v>306</v>
      </c>
      <c r="J46" s="221"/>
    </row>
  </sheetData>
  <sheetProtection algorithmName="SHA-512" hashValue="URkFWH0F7KAFRPtiH4MCRVfo57EIOc7LaGF6sj1N8M8feXK18AdmkIU0wABkNWjBGPrbrnj25a1sqFWiXHRnZw==" saltValue="XiPV4+9Wt3WOolYhRKYXVQ==" spinCount="100000" sheet="1" objects="1" scenarios="1"/>
  <mergeCells count="41">
    <mergeCell ref="C46:D46"/>
    <mergeCell ref="F46:G46"/>
    <mergeCell ref="I46:J46"/>
    <mergeCell ref="C32:M32"/>
    <mergeCell ref="C33:M33"/>
    <mergeCell ref="C34:M34"/>
    <mergeCell ref="C39:M39"/>
    <mergeCell ref="C40:M40"/>
    <mergeCell ref="C41:M41"/>
    <mergeCell ref="C43:M43"/>
    <mergeCell ref="C38:M38"/>
    <mergeCell ref="C2:D2"/>
    <mergeCell ref="F2:G2"/>
    <mergeCell ref="I2:J2"/>
    <mergeCell ref="C14:M14"/>
    <mergeCell ref="C13:M13"/>
    <mergeCell ref="C4:M4"/>
    <mergeCell ref="C11:M11"/>
    <mergeCell ref="C8:M8"/>
    <mergeCell ref="C5:M5"/>
    <mergeCell ref="C6:M6"/>
    <mergeCell ref="C7:M7"/>
    <mergeCell ref="C9:M9"/>
    <mergeCell ref="C10:M10"/>
    <mergeCell ref="C16:D16"/>
    <mergeCell ref="E16:M16"/>
    <mergeCell ref="E17:M17"/>
    <mergeCell ref="E18:M18"/>
    <mergeCell ref="C20:D20"/>
    <mergeCell ref="E20:M20"/>
    <mergeCell ref="C31:F31"/>
    <mergeCell ref="C36:M36"/>
    <mergeCell ref="C37:M37"/>
    <mergeCell ref="E22:M22"/>
    <mergeCell ref="E21:M21"/>
    <mergeCell ref="C23:M23"/>
    <mergeCell ref="C24:M24"/>
    <mergeCell ref="C25:M25"/>
    <mergeCell ref="C27:M27"/>
    <mergeCell ref="C28:M28"/>
    <mergeCell ref="C29:M29"/>
  </mergeCells>
  <phoneticPr fontId="1"/>
  <hyperlinks>
    <hyperlink ref="C2:D2" location="基本説明!A1" display="「基本説明」" xr:uid="{FE197592-2EFF-4167-BB50-DEAF7738D3AD}"/>
    <hyperlink ref="F2:G2" location="情報入力!A1" display="情報入力" xr:uid="{A73F6D86-322A-4B9C-9BE7-418D67252884}"/>
    <hyperlink ref="I2:J2" location="受講申込書!A1" display="受講申込書" xr:uid="{32683303-2821-4EF6-9A71-475B3B6F27E1}"/>
    <hyperlink ref="C46:D46" location="基本説明!A1" display="「基本説明」" xr:uid="{18EFBDF4-036C-4273-809D-FEBC8D27BC8C}"/>
    <hyperlink ref="F46:G46" location="情報入力!A1" display="情報入力" xr:uid="{7258242A-5280-43FD-B33F-2553DA6B902F}"/>
    <hyperlink ref="I46:J46" location="受講申込書!A1" display="受講申込書" xr:uid="{22611C67-EA0B-4895-9BB5-93010757701D}"/>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99B684-AD18-4730-8333-00227DDAF7DD}">
  <dimension ref="B1:S64"/>
  <sheetViews>
    <sheetView showGridLines="0" showRowColHeaders="0" view="pageBreakPreview" topLeftCell="A2" zoomScaleNormal="100" zoomScaleSheetLayoutView="100" workbookViewId="0">
      <selection activeCell="R12" sqref="R12:S12"/>
    </sheetView>
  </sheetViews>
  <sheetFormatPr defaultColWidth="8.69921875" defaultRowHeight="18" x14ac:dyDescent="0.45"/>
  <cols>
    <col min="1" max="1" width="0.8984375" style="24" customWidth="1"/>
    <col min="2" max="2" width="3.69921875" style="24" bestFit="1" customWidth="1"/>
    <col min="3" max="4" width="2.69921875" style="24" customWidth="1"/>
    <col min="5" max="16" width="4.69921875" style="24" customWidth="1"/>
    <col min="17" max="17" width="5.69921875" style="24" customWidth="1"/>
    <col min="18" max="18" width="4.69921875" style="24" customWidth="1"/>
    <col min="19" max="19" width="5.69921875" style="24" customWidth="1"/>
    <col min="20" max="27" width="0.8984375" style="24" customWidth="1"/>
    <col min="28" max="16384" width="8.69921875" style="24"/>
  </cols>
  <sheetData>
    <row r="1" spans="2:19" ht="13.5" hidden="1" customHeight="1" thickBot="1" x14ac:dyDescent="0.5">
      <c r="R1" s="115" t="s">
        <v>252</v>
      </c>
      <c r="S1" s="115"/>
    </row>
    <row r="2" spans="2:19" ht="18.600000000000001" thickBot="1" x14ac:dyDescent="0.5">
      <c r="B2" s="423" t="s">
        <v>0</v>
      </c>
      <c r="C2" s="423"/>
      <c r="D2" s="423"/>
      <c r="E2" s="423"/>
      <c r="F2" s="423"/>
      <c r="G2" s="423"/>
      <c r="H2" s="423"/>
      <c r="I2" s="423"/>
      <c r="J2" s="423"/>
      <c r="K2" s="423"/>
      <c r="L2" s="423"/>
      <c r="N2" s="425" t="str">
        <f>IF(情報入力!E8=0,"年　　月　　日",情報入力!E8)</f>
        <v>年　　月　　日</v>
      </c>
      <c r="O2" s="426"/>
      <c r="P2" s="426"/>
      <c r="Q2" s="426"/>
      <c r="R2" s="426"/>
      <c r="S2" s="427"/>
    </row>
    <row r="3" spans="2:19" ht="16.2" customHeight="1" x14ac:dyDescent="0.45">
      <c r="B3" s="147" t="s">
        <v>1</v>
      </c>
      <c r="C3" s="147"/>
      <c r="D3" s="147"/>
      <c r="E3" s="147"/>
      <c r="F3" s="147"/>
      <c r="G3" s="147"/>
      <c r="H3" s="147"/>
      <c r="I3" s="147"/>
      <c r="J3" s="147"/>
      <c r="K3" s="147"/>
      <c r="L3" s="147"/>
      <c r="M3" s="24" t="s">
        <v>4</v>
      </c>
      <c r="N3" s="249" t="s">
        <v>2</v>
      </c>
      <c r="O3" s="280"/>
      <c r="P3" s="250"/>
      <c r="Q3" s="250"/>
      <c r="R3" s="250"/>
      <c r="S3" s="280"/>
    </row>
    <row r="4" spans="2:19" ht="16.2" customHeight="1" x14ac:dyDescent="0.45">
      <c r="B4" s="424" t="s">
        <v>174</v>
      </c>
      <c r="C4" s="424"/>
      <c r="D4" s="424"/>
      <c r="E4" s="424"/>
      <c r="F4" s="424"/>
      <c r="G4" s="424"/>
      <c r="H4" s="424"/>
      <c r="I4" s="424"/>
      <c r="J4" s="424"/>
      <c r="K4" s="424"/>
      <c r="L4" s="424"/>
      <c r="M4" s="24" t="s">
        <v>4</v>
      </c>
      <c r="N4" s="249" t="s">
        <v>3</v>
      </c>
      <c r="O4" s="280"/>
      <c r="P4" s="250"/>
      <c r="Q4" s="250"/>
      <c r="R4" s="250"/>
      <c r="S4" s="280"/>
    </row>
    <row r="5" spans="2:19" s="51" customFormat="1" ht="1.95" customHeight="1" x14ac:dyDescent="0.45">
      <c r="B5" s="49"/>
      <c r="C5" s="49"/>
      <c r="D5" s="49"/>
      <c r="E5" s="49"/>
      <c r="F5" s="49"/>
      <c r="G5" s="49"/>
      <c r="H5" s="49"/>
      <c r="I5" s="49"/>
      <c r="J5" s="49"/>
      <c r="K5" s="49"/>
      <c r="L5" s="49"/>
      <c r="M5" s="50"/>
      <c r="N5" s="50"/>
      <c r="O5" s="50"/>
    </row>
    <row r="6" spans="2:19" ht="38.4" customHeight="1" x14ac:dyDescent="0.45">
      <c r="B6" s="409" t="s">
        <v>247</v>
      </c>
      <c r="C6" s="410"/>
      <c r="D6" s="410"/>
      <c r="E6" s="410"/>
      <c r="F6" s="410"/>
      <c r="G6" s="410"/>
      <c r="H6" s="410"/>
      <c r="I6" s="410"/>
      <c r="J6" s="410"/>
      <c r="K6" s="410"/>
      <c r="L6" s="410"/>
      <c r="M6" s="410"/>
      <c r="N6" s="410"/>
      <c r="O6" s="410"/>
      <c r="P6" s="410"/>
      <c r="Q6" s="410"/>
      <c r="R6" s="410"/>
      <c r="S6" s="411"/>
    </row>
    <row r="7" spans="2:19" s="52" customFormat="1" ht="10.95" customHeight="1" x14ac:dyDescent="0.45">
      <c r="B7" s="412" t="s">
        <v>59</v>
      </c>
      <c r="C7" s="412"/>
      <c r="D7" s="412"/>
      <c r="E7" s="412"/>
      <c r="F7" s="412"/>
      <c r="G7" s="412"/>
      <c r="H7" s="412"/>
      <c r="I7" s="412"/>
      <c r="J7" s="412"/>
      <c r="K7" s="412"/>
      <c r="L7" s="412"/>
      <c r="M7" s="412"/>
      <c r="N7" s="412"/>
      <c r="O7" s="412"/>
      <c r="P7" s="412"/>
      <c r="Q7" s="412"/>
      <c r="R7" s="412"/>
      <c r="S7" s="412"/>
    </row>
    <row r="8" spans="2:19" s="52" customFormat="1" ht="10.95" customHeight="1" thickBot="1" x14ac:dyDescent="0.5">
      <c r="B8" s="412" t="s">
        <v>245</v>
      </c>
      <c r="C8" s="412"/>
      <c r="D8" s="412"/>
      <c r="E8" s="412"/>
      <c r="F8" s="412"/>
      <c r="G8" s="412"/>
      <c r="H8" s="412"/>
      <c r="I8" s="412"/>
      <c r="J8" s="412"/>
      <c r="K8" s="412"/>
      <c r="L8" s="412"/>
      <c r="M8" s="412"/>
      <c r="N8" s="412"/>
      <c r="O8" s="412"/>
      <c r="P8" s="412"/>
      <c r="Q8" s="412"/>
      <c r="R8" s="412"/>
      <c r="S8" s="412"/>
    </row>
    <row r="9" spans="2:19" s="52" customFormat="1" ht="16.2" customHeight="1" thickBot="1" x14ac:dyDescent="0.5">
      <c r="B9" s="413" t="s">
        <v>236</v>
      </c>
      <c r="C9" s="414"/>
      <c r="D9" s="414"/>
      <c r="E9" s="414"/>
      <c r="F9" s="414"/>
      <c r="G9" s="414"/>
      <c r="H9" s="415" t="str">
        <f>情報入力!E11</f>
        <v>　</v>
      </c>
      <c r="I9" s="415"/>
      <c r="J9" s="415"/>
      <c r="K9" s="415"/>
      <c r="L9" s="416"/>
      <c r="M9" s="416"/>
      <c r="N9" s="416"/>
      <c r="O9" s="416"/>
      <c r="P9" s="416"/>
      <c r="Q9" s="416"/>
      <c r="R9" s="416"/>
      <c r="S9" s="417"/>
    </row>
    <row r="10" spans="2:19" ht="16.2" customHeight="1" thickBot="1" x14ac:dyDescent="0.5">
      <c r="B10" s="418" t="s">
        <v>23</v>
      </c>
      <c r="C10" s="419"/>
      <c r="D10" s="419"/>
      <c r="E10" s="419"/>
      <c r="F10" s="419"/>
      <c r="G10" s="420"/>
      <c r="H10" s="53" t="str">
        <f>情報入力!E13</f>
        <v>月</v>
      </c>
      <c r="I10" s="53" t="str">
        <f>情報入力!F13</f>
        <v>日</v>
      </c>
      <c r="J10" s="421" t="s">
        <v>60</v>
      </c>
      <c r="K10" s="422"/>
      <c r="L10" s="54"/>
      <c r="M10" s="55"/>
      <c r="N10" s="55"/>
      <c r="O10" s="55"/>
      <c r="P10" s="55"/>
      <c r="Q10" s="55"/>
      <c r="R10" s="55"/>
      <c r="S10" s="55"/>
    </row>
    <row r="11" spans="2:19" ht="12" customHeight="1" x14ac:dyDescent="0.45">
      <c r="B11" s="385" t="s">
        <v>17</v>
      </c>
      <c r="C11" s="387" t="s">
        <v>7</v>
      </c>
      <c r="D11" s="388"/>
      <c r="E11" s="388"/>
      <c r="F11" s="389"/>
      <c r="G11" s="390" t="str">
        <f>IF(情報入力!D23=0,"",情報入力!D23)</f>
        <v/>
      </c>
      <c r="H11" s="390"/>
      <c r="I11" s="390"/>
      <c r="J11" s="390"/>
      <c r="K11" s="390"/>
      <c r="L11" s="391"/>
      <c r="M11" s="392" t="s">
        <v>9</v>
      </c>
      <c r="N11" s="392"/>
      <c r="O11" s="394" t="s">
        <v>10</v>
      </c>
      <c r="P11" s="394"/>
      <c r="Q11" s="394"/>
      <c r="R11" s="394"/>
      <c r="S11" s="395"/>
    </row>
    <row r="12" spans="2:19" ht="18" customHeight="1" x14ac:dyDescent="0.45">
      <c r="B12" s="385"/>
      <c r="C12" s="396" t="s">
        <v>8</v>
      </c>
      <c r="D12" s="397"/>
      <c r="E12" s="397"/>
      <c r="F12" s="398"/>
      <c r="G12" s="399" t="str">
        <f>IF(情報入力!D20=0,"",情報入力!D20)</f>
        <v/>
      </c>
      <c r="H12" s="399"/>
      <c r="I12" s="399"/>
      <c r="J12" s="399"/>
      <c r="K12" s="399"/>
      <c r="L12" s="399"/>
      <c r="M12" s="393"/>
      <c r="N12" s="393"/>
      <c r="O12" s="400" t="str">
        <f>IF(情報入力!D26=0,"",情報入力!D26)</f>
        <v/>
      </c>
      <c r="P12" s="401"/>
      <c r="Q12" s="401"/>
      <c r="R12" s="247" t="str">
        <f>IF(情報入力!E8=0,"(満　歳)",IF(情報入力!D26=0,"(満　歳)","(満"&amp;計算シート!E8&amp;"歳)"))</f>
        <v>(満　歳)</v>
      </c>
      <c r="S12" s="402"/>
    </row>
    <row r="13" spans="2:19" ht="18" customHeight="1" x14ac:dyDescent="0.45">
      <c r="B13" s="385"/>
      <c r="C13" s="403" t="s">
        <v>11</v>
      </c>
      <c r="D13" s="404"/>
      <c r="E13" s="404"/>
      <c r="F13" s="405"/>
      <c r="G13" s="56" t="s">
        <v>15</v>
      </c>
      <c r="H13" s="185" t="str">
        <f>IF(情報入力!D29=0,"",情報入力!D29)</f>
        <v/>
      </c>
      <c r="I13" s="185"/>
      <c r="J13" s="185"/>
      <c r="K13" s="185"/>
      <c r="L13" s="185"/>
      <c r="M13" s="185"/>
      <c r="N13" s="185"/>
      <c r="O13" s="185"/>
      <c r="P13" s="185"/>
      <c r="Q13" s="185"/>
      <c r="R13" s="185"/>
      <c r="S13" s="281"/>
    </row>
    <row r="14" spans="2:19" ht="18" customHeight="1" x14ac:dyDescent="0.45">
      <c r="B14" s="385"/>
      <c r="C14" s="396"/>
      <c r="D14" s="397"/>
      <c r="E14" s="397"/>
      <c r="F14" s="398"/>
      <c r="G14" s="374" t="str">
        <f>IF(情報入力!D34=0,"",情報入力!D34)</f>
        <v/>
      </c>
      <c r="H14" s="375"/>
      <c r="I14" s="375"/>
      <c r="J14" s="375"/>
      <c r="K14" s="375"/>
      <c r="L14" s="375"/>
      <c r="M14" s="375"/>
      <c r="N14" s="375"/>
      <c r="O14" s="375"/>
      <c r="P14" s="375"/>
      <c r="Q14" s="375"/>
      <c r="R14" s="375"/>
      <c r="S14" s="376"/>
    </row>
    <row r="15" spans="2:19" ht="18" customHeight="1" x14ac:dyDescent="0.45">
      <c r="B15" s="385"/>
      <c r="C15" s="377" t="s">
        <v>12</v>
      </c>
      <c r="D15" s="378"/>
      <c r="E15" s="378"/>
      <c r="F15" s="379"/>
      <c r="G15" s="242" t="s">
        <v>13</v>
      </c>
      <c r="H15" s="358"/>
      <c r="I15" s="358"/>
      <c r="J15" s="358"/>
      <c r="K15" s="380" t="str">
        <f>情報入力!D41</f>
        <v>しない</v>
      </c>
      <c r="L15" s="381"/>
      <c r="M15" s="382" t="s">
        <v>14</v>
      </c>
      <c r="N15" s="382"/>
      <c r="O15" s="382"/>
      <c r="P15" s="383" t="str">
        <f>IF(情報入力!D41="しない","",情報入力!D43)</f>
        <v/>
      </c>
      <c r="Q15" s="383"/>
      <c r="R15" s="383"/>
      <c r="S15" s="384"/>
    </row>
    <row r="16" spans="2:19" ht="12" customHeight="1" thickBot="1" x14ac:dyDescent="0.5">
      <c r="B16" s="386"/>
      <c r="C16" s="406" t="s">
        <v>16</v>
      </c>
      <c r="D16" s="407"/>
      <c r="E16" s="407"/>
      <c r="F16" s="407"/>
      <c r="G16" s="407"/>
      <c r="H16" s="407"/>
      <c r="I16" s="407"/>
      <c r="J16" s="407"/>
      <c r="K16" s="407"/>
      <c r="L16" s="407"/>
      <c r="M16" s="407"/>
      <c r="N16" s="407"/>
      <c r="O16" s="407"/>
      <c r="P16" s="407"/>
      <c r="Q16" s="407"/>
      <c r="R16" s="407"/>
      <c r="S16" s="408"/>
    </row>
    <row r="17" spans="2:19" ht="10.95" customHeight="1" thickTop="1" x14ac:dyDescent="0.45">
      <c r="B17" s="338" t="s">
        <v>235</v>
      </c>
      <c r="C17" s="340" t="s">
        <v>251</v>
      </c>
      <c r="D17" s="341"/>
      <c r="E17" s="341"/>
      <c r="F17" s="341"/>
      <c r="G17" s="341"/>
      <c r="H17" s="341"/>
      <c r="I17" s="341"/>
      <c r="J17" s="341"/>
      <c r="K17" s="341"/>
      <c r="L17" s="341"/>
      <c r="M17" s="341"/>
      <c r="N17" s="341"/>
      <c r="O17" s="341"/>
      <c r="P17" s="341"/>
      <c r="Q17" s="341"/>
      <c r="R17" s="341"/>
      <c r="S17" s="342"/>
    </row>
    <row r="18" spans="2:19" ht="10.95" customHeight="1" x14ac:dyDescent="0.45">
      <c r="B18" s="338"/>
      <c r="C18" s="340" t="s">
        <v>238</v>
      </c>
      <c r="D18" s="341"/>
      <c r="E18" s="341"/>
      <c r="F18" s="341"/>
      <c r="G18" s="341"/>
      <c r="H18" s="341"/>
      <c r="I18" s="341"/>
      <c r="J18" s="341"/>
      <c r="K18" s="341"/>
      <c r="L18" s="341"/>
      <c r="M18" s="341"/>
      <c r="N18" s="341"/>
      <c r="O18" s="341"/>
      <c r="P18" s="341"/>
      <c r="Q18" s="341"/>
      <c r="R18" s="341"/>
      <c r="S18" s="342"/>
    </row>
    <row r="19" spans="2:19" x14ac:dyDescent="0.45">
      <c r="B19" s="338"/>
      <c r="C19" s="343" t="s">
        <v>20</v>
      </c>
      <c r="D19" s="343" t="s">
        <v>21</v>
      </c>
      <c r="E19" s="343"/>
      <c r="F19" s="343"/>
      <c r="G19" s="343"/>
      <c r="H19" s="345" t="str">
        <f>IF(情報入力!D49=0,"",情報入力!D49)</f>
        <v/>
      </c>
      <c r="I19" s="346"/>
      <c r="J19" s="346"/>
      <c r="K19" s="346"/>
      <c r="L19" s="346"/>
      <c r="M19" s="346"/>
      <c r="N19" s="346"/>
      <c r="O19" s="346"/>
      <c r="P19" s="346"/>
      <c r="Q19" s="346"/>
      <c r="R19" s="346"/>
      <c r="S19" s="347"/>
    </row>
    <row r="20" spans="2:19" ht="9" customHeight="1" x14ac:dyDescent="0.45">
      <c r="B20" s="338"/>
      <c r="C20" s="344"/>
      <c r="D20" s="351" t="s">
        <v>248</v>
      </c>
      <c r="E20" s="351"/>
      <c r="F20" s="351"/>
      <c r="G20" s="351"/>
      <c r="H20" s="348"/>
      <c r="I20" s="349"/>
      <c r="J20" s="349"/>
      <c r="K20" s="349"/>
      <c r="L20" s="349"/>
      <c r="M20" s="349"/>
      <c r="N20" s="349"/>
      <c r="O20" s="349"/>
      <c r="P20" s="349"/>
      <c r="Q20" s="349"/>
      <c r="R20" s="349"/>
      <c r="S20" s="350"/>
    </row>
    <row r="21" spans="2:19" ht="12" customHeight="1" x14ac:dyDescent="0.45">
      <c r="B21" s="338"/>
      <c r="C21" s="352" t="s">
        <v>22</v>
      </c>
      <c r="D21" s="353" t="s">
        <v>240</v>
      </c>
      <c r="E21" s="354"/>
      <c r="F21" s="354"/>
      <c r="G21" s="354"/>
      <c r="H21" s="354"/>
      <c r="I21" s="354"/>
      <c r="J21" s="354"/>
      <c r="K21" s="354"/>
      <c r="L21" s="354"/>
      <c r="M21" s="354"/>
      <c r="N21" s="354"/>
      <c r="O21" s="354"/>
      <c r="P21" s="354"/>
      <c r="Q21" s="354"/>
      <c r="R21" s="354"/>
      <c r="S21" s="355"/>
    </row>
    <row r="22" spans="2:19" ht="18" customHeight="1" x14ac:dyDescent="0.45">
      <c r="B22" s="338"/>
      <c r="C22" s="352"/>
      <c r="D22" s="356" t="str">
        <f>IF(情報入力!E55=0,"",情報入力!E55)</f>
        <v/>
      </c>
      <c r="E22" s="357"/>
      <c r="F22" s="357"/>
      <c r="G22" s="357"/>
      <c r="H22" s="57" t="s">
        <v>175</v>
      </c>
      <c r="I22" s="357" t="str">
        <f>IF(情報入力!E56=0,"",情報入力!E56)</f>
        <v/>
      </c>
      <c r="J22" s="357"/>
      <c r="K22" s="357"/>
      <c r="L22" s="357"/>
      <c r="M22" s="358" t="s">
        <v>176</v>
      </c>
      <c r="N22" s="358"/>
      <c r="O22" s="250" t="str">
        <f>IF(情報入力!E61=0,"",情報入力!E61)</f>
        <v/>
      </c>
      <c r="P22" s="250"/>
      <c r="Q22" s="250"/>
      <c r="R22" s="250"/>
      <c r="S22" s="58" t="s">
        <v>24</v>
      </c>
    </row>
    <row r="23" spans="2:19" ht="15.6" customHeight="1" x14ac:dyDescent="0.45">
      <c r="B23" s="338"/>
      <c r="C23" s="352" t="s">
        <v>25</v>
      </c>
      <c r="D23" s="359" t="s">
        <v>26</v>
      </c>
      <c r="E23" s="314"/>
      <c r="F23" s="314"/>
      <c r="G23" s="314"/>
      <c r="H23" s="314"/>
      <c r="I23" s="314"/>
      <c r="J23" s="314"/>
      <c r="K23" s="314"/>
      <c r="L23" s="314"/>
      <c r="M23" s="314"/>
      <c r="N23" s="314"/>
      <c r="O23" s="314"/>
      <c r="P23" s="314"/>
      <c r="Q23" s="314"/>
      <c r="R23" s="314"/>
      <c r="S23" s="315"/>
    </row>
    <row r="24" spans="2:19" ht="10.95" customHeight="1" x14ac:dyDescent="0.45">
      <c r="B24" s="338"/>
      <c r="C24" s="352"/>
      <c r="D24" s="360" t="s">
        <v>246</v>
      </c>
      <c r="E24" s="361"/>
      <c r="F24" s="361"/>
      <c r="G24" s="361"/>
      <c r="H24" s="361"/>
      <c r="I24" s="361"/>
      <c r="J24" s="361"/>
      <c r="K24" s="361"/>
      <c r="L24" s="361"/>
      <c r="M24" s="361"/>
      <c r="N24" s="361"/>
      <c r="O24" s="361"/>
      <c r="P24" s="361"/>
      <c r="Q24" s="361"/>
      <c r="R24" s="361"/>
      <c r="S24" s="362"/>
    </row>
    <row r="25" spans="2:19" ht="12" customHeight="1" x14ac:dyDescent="0.45">
      <c r="B25" s="338"/>
      <c r="C25" s="352"/>
      <c r="D25" s="363" t="s">
        <v>239</v>
      </c>
      <c r="E25" s="364"/>
      <c r="F25" s="364"/>
      <c r="G25" s="364"/>
      <c r="H25" s="364"/>
      <c r="I25" s="364"/>
      <c r="J25" s="364"/>
      <c r="K25" s="364"/>
      <c r="L25" s="364"/>
      <c r="M25" s="364"/>
      <c r="N25" s="364"/>
      <c r="O25" s="364"/>
      <c r="P25" s="364"/>
      <c r="Q25" s="364"/>
      <c r="R25" s="364"/>
      <c r="S25" s="365"/>
    </row>
    <row r="26" spans="2:19" ht="12" customHeight="1" x14ac:dyDescent="0.45">
      <c r="B26" s="338"/>
      <c r="C26" s="352"/>
      <c r="D26" s="363" t="s">
        <v>57</v>
      </c>
      <c r="E26" s="364"/>
      <c r="F26" s="364"/>
      <c r="G26" s="364"/>
      <c r="H26" s="364"/>
      <c r="I26" s="364"/>
      <c r="J26" s="364"/>
      <c r="K26" s="364"/>
      <c r="L26" s="364"/>
      <c r="M26" s="364"/>
      <c r="N26" s="364"/>
      <c r="O26" s="364"/>
      <c r="P26" s="364"/>
      <c r="Q26" s="364"/>
      <c r="R26" s="364"/>
      <c r="S26" s="365"/>
    </row>
    <row r="27" spans="2:19" ht="16.2" customHeight="1" x14ac:dyDescent="0.45">
      <c r="B27" s="338"/>
      <c r="C27" s="352"/>
      <c r="D27" s="319" t="s">
        <v>27</v>
      </c>
      <c r="E27" s="320"/>
      <c r="F27" s="320"/>
      <c r="G27" s="320"/>
      <c r="H27" s="317" t="str">
        <f>IF(情報入力!D64=0,"",情報入力!D64)</f>
        <v/>
      </c>
      <c r="I27" s="317"/>
      <c r="J27" s="317"/>
      <c r="K27" s="317"/>
      <c r="L27" s="317"/>
      <c r="M27" s="317"/>
      <c r="N27" s="317"/>
      <c r="O27" s="317"/>
      <c r="P27" s="317"/>
      <c r="Q27" s="317"/>
      <c r="R27" s="317"/>
      <c r="S27" s="318"/>
    </row>
    <row r="28" spans="2:19" ht="16.2" customHeight="1" x14ac:dyDescent="0.45">
      <c r="B28" s="338"/>
      <c r="C28" s="352"/>
      <c r="D28" s="319" t="s">
        <v>28</v>
      </c>
      <c r="E28" s="320"/>
      <c r="F28" s="320"/>
      <c r="G28" s="320"/>
      <c r="H28" s="174" t="str">
        <f>IF(情報入力!D65=0,"",情報入力!D65)</f>
        <v/>
      </c>
      <c r="I28" s="174"/>
      <c r="J28" s="174"/>
      <c r="K28" s="174"/>
      <c r="L28" s="174"/>
      <c r="M28" s="174"/>
      <c r="N28" s="174"/>
      <c r="O28" s="174"/>
      <c r="P28" s="174"/>
      <c r="Q28" s="174"/>
      <c r="R28" s="174"/>
      <c r="S28" s="316"/>
    </row>
    <row r="29" spans="2:19" ht="16.2" customHeight="1" x14ac:dyDescent="0.45">
      <c r="B29" s="338"/>
      <c r="C29" s="352"/>
      <c r="D29" s="321" t="s">
        <v>58</v>
      </c>
      <c r="E29" s="322"/>
      <c r="F29" s="322"/>
      <c r="G29" s="322"/>
      <c r="H29" s="310" t="str">
        <f>IF(情報入力!D66=0,"",情報入力!D66)</f>
        <v/>
      </c>
      <c r="I29" s="310"/>
      <c r="J29" s="310"/>
      <c r="K29" s="310"/>
      <c r="L29" s="174" t="str">
        <f>IF(情報入力!D67=0,"",情報入力!D67)</f>
        <v/>
      </c>
      <c r="M29" s="174"/>
      <c r="N29" s="174"/>
      <c r="O29" s="174"/>
      <c r="P29" s="174"/>
      <c r="Q29" s="174"/>
      <c r="R29" s="52" t="s">
        <v>30</v>
      </c>
      <c r="S29" s="59"/>
    </row>
    <row r="30" spans="2:19" ht="16.2" customHeight="1" x14ac:dyDescent="0.45">
      <c r="B30" s="338"/>
      <c r="C30" s="343"/>
      <c r="D30" s="319" t="s">
        <v>29</v>
      </c>
      <c r="E30" s="320"/>
      <c r="F30" s="320"/>
      <c r="G30" s="320"/>
      <c r="H30" s="174" t="str">
        <f>IF(情報入力!D68=0,"",情報入力!D68)</f>
        <v/>
      </c>
      <c r="I30" s="174"/>
      <c r="J30" s="174"/>
      <c r="K30" s="174"/>
      <c r="L30" s="174"/>
      <c r="M30" s="174"/>
      <c r="N30" s="174"/>
      <c r="O30" s="174"/>
      <c r="P30" s="174"/>
      <c r="Q30" s="174"/>
      <c r="R30" s="174"/>
      <c r="S30" s="59"/>
    </row>
    <row r="31" spans="2:19" s="60" customFormat="1" ht="24.6" customHeight="1" x14ac:dyDescent="0.45">
      <c r="B31" s="338"/>
      <c r="C31" s="366" t="s">
        <v>249</v>
      </c>
      <c r="D31" s="367"/>
      <c r="E31" s="367"/>
      <c r="F31" s="367"/>
      <c r="G31" s="367"/>
      <c r="H31" s="367"/>
      <c r="I31" s="367"/>
      <c r="J31" s="367"/>
      <c r="K31" s="367"/>
      <c r="L31" s="367"/>
      <c r="M31" s="367"/>
      <c r="N31" s="367"/>
      <c r="O31" s="367"/>
      <c r="P31" s="367"/>
      <c r="Q31" s="367"/>
      <c r="R31" s="367"/>
      <c r="S31" s="368"/>
    </row>
    <row r="32" spans="2:19" ht="16.2" customHeight="1" x14ac:dyDescent="0.45">
      <c r="B32" s="338"/>
      <c r="C32" s="369" t="s">
        <v>31</v>
      </c>
      <c r="D32" s="370"/>
      <c r="E32" s="370"/>
      <c r="F32" s="370"/>
      <c r="G32" s="370"/>
      <c r="H32" s="370"/>
      <c r="I32" s="371"/>
      <c r="J32" s="372" t="s">
        <v>32</v>
      </c>
      <c r="K32" s="373"/>
      <c r="L32" s="373"/>
      <c r="M32" s="174" t="str">
        <f>IF(情報入力!E73=0,"",情報入力!E73)</f>
        <v/>
      </c>
      <c r="N32" s="174"/>
      <c r="O32" s="174"/>
      <c r="P32" s="174"/>
      <c r="Q32" s="174"/>
      <c r="R32" s="174"/>
      <c r="S32" s="316"/>
    </row>
    <row r="33" spans="2:19" ht="16.2" customHeight="1" thickBot="1" x14ac:dyDescent="0.5">
      <c r="B33" s="339"/>
      <c r="C33" s="331" t="s">
        <v>237</v>
      </c>
      <c r="D33" s="332"/>
      <c r="E33" s="332"/>
      <c r="F33" s="332"/>
      <c r="G33" s="332"/>
      <c r="H33" s="332"/>
      <c r="I33" s="333"/>
      <c r="J33" s="334" t="s">
        <v>33</v>
      </c>
      <c r="K33" s="335"/>
      <c r="L33" s="335"/>
      <c r="M33" s="336" t="str">
        <f>IF(情報入力!E74=0,"",情報入力!E74)</f>
        <v/>
      </c>
      <c r="N33" s="336"/>
      <c r="O33" s="336"/>
      <c r="P33" s="336"/>
      <c r="Q33" s="336"/>
      <c r="R33" s="336"/>
      <c r="S33" s="337"/>
    </row>
    <row r="34" spans="2:19" ht="16.2" customHeight="1" thickTop="1" x14ac:dyDescent="0.45">
      <c r="B34" s="282" t="s">
        <v>234</v>
      </c>
      <c r="C34" s="285" t="s">
        <v>18</v>
      </c>
      <c r="D34" s="286"/>
      <c r="E34" s="287"/>
      <c r="F34" s="288" t="s">
        <v>19</v>
      </c>
      <c r="G34" s="288"/>
      <c r="H34" s="288"/>
      <c r="I34" s="288"/>
      <c r="J34" s="288"/>
      <c r="K34" s="288"/>
      <c r="L34" s="288"/>
      <c r="M34" s="288"/>
      <c r="N34" s="288"/>
      <c r="O34" s="288"/>
      <c r="P34" s="288"/>
      <c r="Q34" s="288"/>
      <c r="R34" s="288"/>
      <c r="S34" s="289"/>
    </row>
    <row r="35" spans="2:19" ht="18" customHeight="1" x14ac:dyDescent="0.45">
      <c r="B35" s="283"/>
      <c r="C35" s="290" t="str">
        <f>IF(情報入力!D78=0,"",情報入力!D78)</f>
        <v>　</v>
      </c>
      <c r="D35" s="291"/>
      <c r="E35" s="292"/>
      <c r="F35" s="293" t="str">
        <f>IF(情報入力!D78="　","",情報入力!D79)</f>
        <v/>
      </c>
      <c r="G35" s="293"/>
      <c r="H35" s="293"/>
      <c r="I35" s="293"/>
      <c r="J35" s="293"/>
      <c r="K35" s="293"/>
      <c r="L35" s="293"/>
      <c r="M35" s="293"/>
      <c r="N35" s="293"/>
      <c r="O35" s="293"/>
      <c r="P35" s="293"/>
      <c r="Q35" s="293"/>
      <c r="R35" s="293"/>
      <c r="S35" s="294"/>
    </row>
    <row r="36" spans="2:19" ht="11.4" customHeight="1" thickBot="1" x14ac:dyDescent="0.5">
      <c r="B36" s="284"/>
      <c r="C36" s="295" t="s">
        <v>250</v>
      </c>
      <c r="D36" s="295"/>
      <c r="E36" s="295"/>
      <c r="F36" s="295"/>
      <c r="G36" s="295"/>
      <c r="H36" s="295"/>
      <c r="I36" s="295"/>
      <c r="J36" s="295"/>
      <c r="K36" s="295"/>
      <c r="L36" s="295"/>
      <c r="M36" s="295"/>
      <c r="N36" s="295"/>
      <c r="O36" s="295"/>
      <c r="P36" s="295"/>
      <c r="Q36" s="295"/>
      <c r="R36" s="295"/>
      <c r="S36" s="296"/>
    </row>
    <row r="37" spans="2:19" ht="18" customHeight="1" thickTop="1" x14ac:dyDescent="0.45">
      <c r="B37" s="305" t="s">
        <v>40</v>
      </c>
      <c r="C37" s="307" t="s">
        <v>34</v>
      </c>
      <c r="D37" s="308"/>
      <c r="E37" s="308"/>
      <c r="F37" s="309" t="str">
        <f>IF(情報入力!E11="　","",情報入力!D104)</f>
        <v/>
      </c>
      <c r="G37" s="309"/>
      <c r="H37" s="17" t="s">
        <v>36</v>
      </c>
      <c r="I37" s="310" t="s">
        <v>37</v>
      </c>
      <c r="J37" s="310"/>
      <c r="K37" s="311" t="str">
        <f>IF(情報入力!E11="　","",情報入力!D105)</f>
        <v/>
      </c>
      <c r="L37" s="311"/>
      <c r="M37" s="311"/>
      <c r="N37" s="24" t="s">
        <v>38</v>
      </c>
      <c r="O37" s="24" t="s">
        <v>39</v>
      </c>
      <c r="P37" s="311" t="str">
        <f>IF(情報入力!E11="　","",情報入力!D106)</f>
        <v/>
      </c>
      <c r="Q37" s="311"/>
      <c r="R37" s="311"/>
      <c r="S37" s="61" t="s">
        <v>35</v>
      </c>
    </row>
    <row r="38" spans="2:19" ht="16.2" customHeight="1" x14ac:dyDescent="0.45">
      <c r="B38" s="283"/>
      <c r="C38" s="312" t="s">
        <v>241</v>
      </c>
      <c r="D38" s="313"/>
      <c r="E38" s="313"/>
      <c r="F38" s="313"/>
      <c r="G38" s="313"/>
      <c r="H38" s="313"/>
      <c r="I38" s="313"/>
      <c r="J38" s="313"/>
      <c r="K38" s="313"/>
      <c r="L38" s="313"/>
      <c r="M38" s="313"/>
      <c r="N38" s="314"/>
      <c r="O38" s="314"/>
      <c r="P38" s="314"/>
      <c r="Q38" s="314"/>
      <c r="R38" s="314"/>
      <c r="S38" s="315"/>
    </row>
    <row r="39" spans="2:19" ht="16.2" customHeight="1" x14ac:dyDescent="0.45">
      <c r="B39" s="283"/>
      <c r="C39" s="277" t="str">
        <f>IF(情報入力!D96="領収証の宛名を選択してください。","",情報入力!D96)</f>
        <v/>
      </c>
      <c r="D39" s="278"/>
      <c r="E39" s="278"/>
      <c r="F39" s="278"/>
      <c r="G39" s="278"/>
      <c r="H39" s="278"/>
      <c r="I39" s="278"/>
      <c r="J39" s="278"/>
      <c r="K39" s="278"/>
      <c r="L39" s="278"/>
      <c r="M39" s="278"/>
      <c r="N39" s="323" t="s">
        <v>43</v>
      </c>
      <c r="O39" s="324"/>
      <c r="P39" s="324"/>
      <c r="Q39" s="327" t="str">
        <f>情報入力!E101</f>
        <v>一般（非会員）</v>
      </c>
      <c r="R39" s="327"/>
      <c r="S39" s="328"/>
    </row>
    <row r="40" spans="2:19" ht="16.2" customHeight="1" thickBot="1" x14ac:dyDescent="0.5">
      <c r="B40" s="306"/>
      <c r="C40" s="63"/>
      <c r="D40" s="24" t="s">
        <v>5</v>
      </c>
      <c r="E40" s="267" t="str">
        <f>情報入力!D97</f>
        <v>　</v>
      </c>
      <c r="F40" s="267"/>
      <c r="G40" s="267"/>
      <c r="H40" s="267"/>
      <c r="I40" s="267"/>
      <c r="J40" s="267"/>
      <c r="K40" s="267"/>
      <c r="L40" s="267"/>
      <c r="M40" s="24" t="s">
        <v>6</v>
      </c>
      <c r="N40" s="325"/>
      <c r="O40" s="326"/>
      <c r="P40" s="326"/>
      <c r="Q40" s="329"/>
      <c r="R40" s="329"/>
      <c r="S40" s="330"/>
    </row>
    <row r="41" spans="2:19" ht="18" customHeight="1" thickTop="1" x14ac:dyDescent="0.45">
      <c r="B41" s="268" t="s">
        <v>41</v>
      </c>
      <c r="C41" s="271" t="s">
        <v>42</v>
      </c>
      <c r="D41" s="272"/>
      <c r="E41" s="273"/>
      <c r="F41" s="274" t="str">
        <f>IF(情報入力!D84=0,"",情報入力!D84)</f>
        <v/>
      </c>
      <c r="G41" s="275"/>
      <c r="H41" s="275"/>
      <c r="I41" s="275"/>
      <c r="J41" s="275"/>
      <c r="K41" s="275"/>
      <c r="L41" s="275"/>
      <c r="M41" s="275"/>
      <c r="N41" s="275"/>
      <c r="O41" s="275"/>
      <c r="P41" s="275"/>
      <c r="Q41" s="275"/>
      <c r="R41" s="275"/>
      <c r="S41" s="276"/>
    </row>
    <row r="42" spans="2:19" ht="18" customHeight="1" x14ac:dyDescent="0.45">
      <c r="B42" s="269"/>
      <c r="C42" s="277" t="s">
        <v>44</v>
      </c>
      <c r="D42" s="278"/>
      <c r="E42" s="279"/>
      <c r="F42" s="62" t="s">
        <v>15</v>
      </c>
      <c r="G42" s="185" t="str">
        <f>IF(情報入力!D85=0,"",情報入力!D85)</f>
        <v/>
      </c>
      <c r="H42" s="185"/>
      <c r="I42" s="185"/>
      <c r="J42" s="185"/>
      <c r="K42" s="185"/>
      <c r="L42" s="185"/>
      <c r="M42" s="185"/>
      <c r="N42" s="185"/>
      <c r="O42" s="185"/>
      <c r="P42" s="185"/>
      <c r="Q42" s="185"/>
      <c r="R42" s="185"/>
      <c r="S42" s="281"/>
    </row>
    <row r="43" spans="2:19" ht="18" customHeight="1" x14ac:dyDescent="0.45">
      <c r="B43" s="269"/>
      <c r="C43" s="249"/>
      <c r="D43" s="250"/>
      <c r="E43" s="280"/>
      <c r="F43" s="301" t="str">
        <f>IF(情報入力!D86=0,"",情報入力!D86)</f>
        <v/>
      </c>
      <c r="G43" s="301"/>
      <c r="H43" s="301"/>
      <c r="I43" s="301"/>
      <c r="J43" s="301"/>
      <c r="K43" s="301"/>
      <c r="L43" s="301"/>
      <c r="M43" s="301"/>
      <c r="N43" s="301"/>
      <c r="O43" s="301"/>
      <c r="P43" s="301"/>
      <c r="Q43" s="301"/>
      <c r="R43" s="301"/>
      <c r="S43" s="302"/>
    </row>
    <row r="44" spans="2:19" ht="12" customHeight="1" x14ac:dyDescent="0.45">
      <c r="B44" s="269"/>
      <c r="C44" s="277" t="s">
        <v>45</v>
      </c>
      <c r="D44" s="278"/>
      <c r="E44" s="279"/>
      <c r="F44" s="303" t="str">
        <f>IF(情報入力!D87=0,"",情報入力!D87)</f>
        <v/>
      </c>
      <c r="G44" s="303"/>
      <c r="H44" s="303"/>
      <c r="I44" s="303"/>
      <c r="J44" s="303"/>
      <c r="K44" s="303"/>
      <c r="L44" s="304" t="s">
        <v>7</v>
      </c>
      <c r="M44" s="304"/>
      <c r="N44" s="297" t="str">
        <f>IF(情報入力!D89=0,"",情報入力!D89)</f>
        <v/>
      </c>
      <c r="O44" s="297"/>
      <c r="P44" s="297"/>
      <c r="Q44" s="297"/>
      <c r="R44" s="297"/>
      <c r="S44" s="298"/>
    </row>
    <row r="45" spans="2:19" ht="21" customHeight="1" x14ac:dyDescent="0.45">
      <c r="B45" s="269"/>
      <c r="C45" s="249"/>
      <c r="D45" s="250"/>
      <c r="E45" s="280"/>
      <c r="F45" s="303"/>
      <c r="G45" s="303"/>
      <c r="H45" s="303"/>
      <c r="I45" s="303"/>
      <c r="J45" s="303"/>
      <c r="K45" s="303"/>
      <c r="L45" s="299" t="s">
        <v>46</v>
      </c>
      <c r="M45" s="299"/>
      <c r="N45" s="251" t="str">
        <f>IF(情報入力!D88=0,"",情報入力!D88)</f>
        <v/>
      </c>
      <c r="O45" s="251"/>
      <c r="P45" s="251"/>
      <c r="Q45" s="251"/>
      <c r="R45" s="251"/>
      <c r="S45" s="300"/>
    </row>
    <row r="46" spans="2:19" ht="18" customHeight="1" thickBot="1" x14ac:dyDescent="0.5">
      <c r="B46" s="270"/>
      <c r="C46" s="262" t="s">
        <v>47</v>
      </c>
      <c r="D46" s="263"/>
      <c r="E46" s="264"/>
      <c r="F46" s="265" t="str">
        <f>IF(情報入力!D90=0,"",情報入力!D90)</f>
        <v/>
      </c>
      <c r="G46" s="265"/>
      <c r="H46" s="265"/>
      <c r="I46" s="265"/>
      <c r="J46" s="265"/>
      <c r="K46" s="265"/>
      <c r="L46" s="265" t="s">
        <v>48</v>
      </c>
      <c r="M46" s="265"/>
      <c r="N46" s="265" t="str">
        <f>IF(情報入力!D91=0,"",情報入力!D91)</f>
        <v/>
      </c>
      <c r="O46" s="265"/>
      <c r="P46" s="265"/>
      <c r="Q46" s="265"/>
      <c r="R46" s="265"/>
      <c r="S46" s="266"/>
    </row>
    <row r="47" spans="2:19" ht="21" customHeight="1" x14ac:dyDescent="0.45">
      <c r="B47" s="244" t="s">
        <v>52</v>
      </c>
      <c r="C47" s="246" t="s">
        <v>49</v>
      </c>
      <c r="D47" s="247"/>
      <c r="E47" s="248"/>
      <c r="F47" s="249"/>
      <c r="G47" s="250"/>
      <c r="H47" s="250"/>
      <c r="I47" s="250"/>
      <c r="J47" s="48" t="s">
        <v>50</v>
      </c>
      <c r="K47" s="251" t="s">
        <v>51</v>
      </c>
      <c r="L47" s="251"/>
      <c r="M47" s="251"/>
      <c r="N47" s="251"/>
      <c r="O47" s="251"/>
      <c r="P47" s="251"/>
      <c r="Q47" s="251"/>
      <c r="R47" s="251"/>
      <c r="S47" s="251"/>
    </row>
    <row r="48" spans="2:19" ht="13.95" customHeight="1" x14ac:dyDescent="0.45">
      <c r="B48" s="245"/>
      <c r="C48" s="252" t="s">
        <v>56</v>
      </c>
      <c r="D48" s="253"/>
      <c r="E48" s="253"/>
      <c r="F48" s="253"/>
      <c r="G48" s="253"/>
      <c r="H48" s="253"/>
      <c r="I48" s="253"/>
      <c r="J48" s="253"/>
      <c r="K48" s="253"/>
      <c r="L48" s="254"/>
      <c r="M48" s="258" t="s">
        <v>242</v>
      </c>
      <c r="N48" s="259"/>
      <c r="O48" s="245" t="s">
        <v>55</v>
      </c>
      <c r="P48" s="260" t="s">
        <v>53</v>
      </c>
      <c r="Q48" s="261"/>
      <c r="R48" s="260" t="s">
        <v>54</v>
      </c>
      <c r="S48" s="261"/>
    </row>
    <row r="49" spans="2:19" ht="21" customHeight="1" x14ac:dyDescent="0.45">
      <c r="B49" s="245"/>
      <c r="C49" s="255"/>
      <c r="D49" s="256"/>
      <c r="E49" s="256"/>
      <c r="F49" s="256"/>
      <c r="G49" s="256"/>
      <c r="H49" s="256"/>
      <c r="I49" s="256"/>
      <c r="J49" s="256"/>
      <c r="K49" s="256"/>
      <c r="L49" s="257"/>
      <c r="M49" s="241"/>
      <c r="N49" s="241"/>
      <c r="O49" s="245"/>
      <c r="P49" s="242"/>
      <c r="Q49" s="243"/>
      <c r="R49" s="242"/>
      <c r="S49" s="243"/>
    </row>
    <row r="50" spans="2:19" ht="1.95" customHeight="1" x14ac:dyDescent="0.45"/>
    <row r="51" spans="2:19" ht="1.95" customHeight="1" x14ac:dyDescent="0.45"/>
    <row r="52" spans="2:19" ht="1.95" customHeight="1" x14ac:dyDescent="0.45"/>
    <row r="53" spans="2:19" ht="1.95" customHeight="1" x14ac:dyDescent="0.45"/>
    <row r="54" spans="2:19" ht="1.95" customHeight="1" x14ac:dyDescent="0.45"/>
    <row r="55" spans="2:19" ht="1.95" customHeight="1" x14ac:dyDescent="0.45"/>
    <row r="56" spans="2:19" ht="1.95" customHeight="1" x14ac:dyDescent="0.45"/>
    <row r="57" spans="2:19" ht="1.95" customHeight="1" x14ac:dyDescent="0.45"/>
    <row r="58" spans="2:19" ht="1.95" customHeight="1" x14ac:dyDescent="0.45"/>
    <row r="59" spans="2:19" ht="1.95" customHeight="1" x14ac:dyDescent="0.45"/>
    <row r="60" spans="2:19" ht="1.95" customHeight="1" x14ac:dyDescent="0.45"/>
    <row r="61" spans="2:19" ht="1.95" customHeight="1" x14ac:dyDescent="0.45"/>
    <row r="62" spans="2:19" ht="1.95" customHeight="1" x14ac:dyDescent="0.45"/>
    <row r="63" spans="2:19" ht="1.95" customHeight="1" x14ac:dyDescent="0.45"/>
    <row r="64" spans="2:19" ht="1.95" customHeight="1" x14ac:dyDescent="0.45"/>
  </sheetData>
  <sheetProtection algorithmName="SHA-512" hashValue="lQ17CIgbqI1cFLayeieU5LL54M0Z2XKuO5AvoS8FHg35AnA8YBsViSL2ksu6q8vLGO/IM38ZjoHLmn+73AkAPA==" saltValue="vMkfZrG+JFif4i4mqYHfOQ==" spinCount="100000" sheet="1" selectLockedCells="1"/>
  <mergeCells count="114">
    <mergeCell ref="B6:S6"/>
    <mergeCell ref="B7:S7"/>
    <mergeCell ref="B8:S8"/>
    <mergeCell ref="B9:G9"/>
    <mergeCell ref="H9:S9"/>
    <mergeCell ref="B10:G10"/>
    <mergeCell ref="J10:K10"/>
    <mergeCell ref="B2:L2"/>
    <mergeCell ref="B3:L3"/>
    <mergeCell ref="N3:O3"/>
    <mergeCell ref="P3:S3"/>
    <mergeCell ref="B4:L4"/>
    <mergeCell ref="N4:O4"/>
    <mergeCell ref="P4:S4"/>
    <mergeCell ref="N2:S2"/>
    <mergeCell ref="H13:S13"/>
    <mergeCell ref="G14:S14"/>
    <mergeCell ref="C15:F15"/>
    <mergeCell ref="G15:J15"/>
    <mergeCell ref="K15:L15"/>
    <mergeCell ref="M15:O15"/>
    <mergeCell ref="P15:S15"/>
    <mergeCell ref="B11:B16"/>
    <mergeCell ref="C11:F11"/>
    <mergeCell ref="G11:L11"/>
    <mergeCell ref="M11:N12"/>
    <mergeCell ref="O11:S11"/>
    <mergeCell ref="C12:F12"/>
    <mergeCell ref="G12:L12"/>
    <mergeCell ref="O12:Q12"/>
    <mergeCell ref="R12:S12"/>
    <mergeCell ref="C13:F14"/>
    <mergeCell ref="C16:S16"/>
    <mergeCell ref="B17:B33"/>
    <mergeCell ref="C17:S17"/>
    <mergeCell ref="C18:S18"/>
    <mergeCell ref="C19:C20"/>
    <mergeCell ref="D19:G19"/>
    <mergeCell ref="H19:S20"/>
    <mergeCell ref="D20:G20"/>
    <mergeCell ref="C21:C22"/>
    <mergeCell ref="D21:S21"/>
    <mergeCell ref="D22:G22"/>
    <mergeCell ref="I22:L22"/>
    <mergeCell ref="M22:N22"/>
    <mergeCell ref="O22:R22"/>
    <mergeCell ref="C23:C30"/>
    <mergeCell ref="D23:S23"/>
    <mergeCell ref="D24:S24"/>
    <mergeCell ref="D25:S25"/>
    <mergeCell ref="D26:S26"/>
    <mergeCell ref="D27:G27"/>
    <mergeCell ref="D30:G30"/>
    <mergeCell ref="H30:R30"/>
    <mergeCell ref="C31:S31"/>
    <mergeCell ref="C32:I32"/>
    <mergeCell ref="J32:L32"/>
    <mergeCell ref="M32:S32"/>
    <mergeCell ref="H27:S27"/>
    <mergeCell ref="D28:G28"/>
    <mergeCell ref="H28:S28"/>
    <mergeCell ref="D29:G29"/>
    <mergeCell ref="H29:K29"/>
    <mergeCell ref="L29:Q29"/>
    <mergeCell ref="C39:M39"/>
    <mergeCell ref="N39:P40"/>
    <mergeCell ref="Q39:S40"/>
    <mergeCell ref="C33:I33"/>
    <mergeCell ref="J33:L33"/>
    <mergeCell ref="M33:S33"/>
    <mergeCell ref="B34:B36"/>
    <mergeCell ref="C34:E34"/>
    <mergeCell ref="F34:S34"/>
    <mergeCell ref="C35:E35"/>
    <mergeCell ref="F35:S35"/>
    <mergeCell ref="C36:S36"/>
    <mergeCell ref="N44:S44"/>
    <mergeCell ref="L45:M45"/>
    <mergeCell ref="N45:S45"/>
    <mergeCell ref="F43:S43"/>
    <mergeCell ref="C44:E45"/>
    <mergeCell ref="F44:K45"/>
    <mergeCell ref="L44:M44"/>
    <mergeCell ref="B37:B40"/>
    <mergeCell ref="C37:E37"/>
    <mergeCell ref="F37:G37"/>
    <mergeCell ref="I37:J37"/>
    <mergeCell ref="K37:M37"/>
    <mergeCell ref="P37:R37"/>
    <mergeCell ref="C38:S38"/>
    <mergeCell ref="R1:S1"/>
    <mergeCell ref="M49:N49"/>
    <mergeCell ref="P49:Q49"/>
    <mergeCell ref="R49:S49"/>
    <mergeCell ref="B47:B49"/>
    <mergeCell ref="C47:E47"/>
    <mergeCell ref="F47:I47"/>
    <mergeCell ref="K47:N47"/>
    <mergeCell ref="O47:S47"/>
    <mergeCell ref="C48:L49"/>
    <mergeCell ref="M48:N48"/>
    <mergeCell ref="O48:O49"/>
    <mergeCell ref="P48:Q48"/>
    <mergeCell ref="R48:S48"/>
    <mergeCell ref="C46:E46"/>
    <mergeCell ref="F46:K46"/>
    <mergeCell ref="L46:M46"/>
    <mergeCell ref="N46:S46"/>
    <mergeCell ref="E40:L40"/>
    <mergeCell ref="B41:B46"/>
    <mergeCell ref="C41:E41"/>
    <mergeCell ref="F41:S41"/>
    <mergeCell ref="C42:E43"/>
    <mergeCell ref="G42:S42"/>
  </mergeCells>
  <phoneticPr fontId="1"/>
  <pageMargins left="0.39370078740157483" right="0.70866141732283472" top="0.39370078740157483" bottom="0.3937007874015748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625118-BC05-4C21-B3AE-61F457D7C9C4}">
  <dimension ref="B1:K14"/>
  <sheetViews>
    <sheetView workbookViewId="0">
      <selection activeCell="J5" sqref="J5"/>
    </sheetView>
  </sheetViews>
  <sheetFormatPr defaultRowHeight="18" x14ac:dyDescent="0.45"/>
  <cols>
    <col min="2" max="2" width="15.19921875" bestFit="1" customWidth="1"/>
    <col min="4" max="4" width="15.19921875" bestFit="1" customWidth="1"/>
    <col min="6" max="6" width="18.5" bestFit="1" customWidth="1"/>
    <col min="8" max="8" width="10.19921875" bestFit="1" customWidth="1"/>
    <col min="10" max="10" width="9.19921875" customWidth="1"/>
    <col min="11" max="11" width="53.5" bestFit="1" customWidth="1"/>
  </cols>
  <sheetData>
    <row r="1" spans="2:11" x14ac:dyDescent="0.45">
      <c r="B1" t="s">
        <v>9</v>
      </c>
      <c r="C1" s="69" t="s">
        <v>338</v>
      </c>
      <c r="D1" s="69" t="s">
        <v>339</v>
      </c>
      <c r="E1" s="69" t="s">
        <v>340</v>
      </c>
      <c r="F1" t="s">
        <v>341</v>
      </c>
      <c r="G1" t="s">
        <v>342</v>
      </c>
      <c r="H1" t="s">
        <v>122</v>
      </c>
      <c r="I1" t="s">
        <v>343</v>
      </c>
    </row>
    <row r="2" spans="2:11" x14ac:dyDescent="0.45">
      <c r="B2" s="70">
        <f>情報入力!D26</f>
        <v>0</v>
      </c>
      <c r="C2">
        <v>18</v>
      </c>
      <c r="D2">
        <v>0</v>
      </c>
      <c r="E2">
        <v>0</v>
      </c>
      <c r="F2" s="71">
        <f>DATE(YEAR(B2)+C2,MONTH(B2)+D2,DAY(B2)+E2)</f>
        <v>6575</v>
      </c>
      <c r="G2">
        <f>YEAR(F2)</f>
        <v>1917</v>
      </c>
      <c r="H2">
        <f>MONTH(F2)</f>
        <v>12</v>
      </c>
      <c r="I2">
        <f>DAY(F2)</f>
        <v>31</v>
      </c>
      <c r="K2" s="72" t="s">
        <v>344</v>
      </c>
    </row>
    <row r="3" spans="2:11" x14ac:dyDescent="0.45">
      <c r="F3" t="s">
        <v>341</v>
      </c>
    </row>
    <row r="4" spans="2:11" x14ac:dyDescent="0.45">
      <c r="F4" s="70">
        <f>DATE(YEAR($B$2)+18,MONTH($B$2),DAY($B$2))</f>
        <v>6575</v>
      </c>
      <c r="G4" t="s">
        <v>345</v>
      </c>
      <c r="H4" s="70">
        <f>情報入力!E55</f>
        <v>0</v>
      </c>
      <c r="I4" t="s">
        <v>348</v>
      </c>
      <c r="J4">
        <f>F4-H4</f>
        <v>6575</v>
      </c>
      <c r="K4" s="72" t="s">
        <v>347</v>
      </c>
    </row>
    <row r="5" spans="2:11" x14ac:dyDescent="0.45">
      <c r="F5" s="70">
        <f>DATE(YEAR($B$2)+18,MONTH($B$2),DAY($B$2))</f>
        <v>6575</v>
      </c>
      <c r="G5" t="s">
        <v>345</v>
      </c>
      <c r="H5" s="70">
        <f>情報入力!E56</f>
        <v>0</v>
      </c>
      <c r="I5" t="s">
        <v>348</v>
      </c>
      <c r="J5">
        <f>F5-H5</f>
        <v>6575</v>
      </c>
      <c r="K5" s="72" t="s">
        <v>346</v>
      </c>
    </row>
    <row r="7" spans="2:11" x14ac:dyDescent="0.45">
      <c r="B7" t="s">
        <v>349</v>
      </c>
    </row>
    <row r="8" spans="2:11" x14ac:dyDescent="0.45">
      <c r="B8" s="75">
        <f>情報入力!D26</f>
        <v>0</v>
      </c>
      <c r="D8" s="75">
        <f>B8</f>
        <v>0</v>
      </c>
      <c r="E8">
        <f>DATEDIF(D8,情報入力!E8,"Y")</f>
        <v>0</v>
      </c>
      <c r="G8" s="72" t="s">
        <v>360</v>
      </c>
    </row>
    <row r="10" spans="2:11" x14ac:dyDescent="0.45">
      <c r="B10" t="s">
        <v>361</v>
      </c>
      <c r="D10" t="s">
        <v>362</v>
      </c>
      <c r="E10" s="92" t="s">
        <v>375</v>
      </c>
      <c r="F10" s="168" t="s">
        <v>379</v>
      </c>
      <c r="G10" s="168"/>
      <c r="H10" s="168"/>
      <c r="I10" s="168"/>
      <c r="J10" s="168"/>
      <c r="K10" s="168"/>
    </row>
    <row r="11" spans="2:11" x14ac:dyDescent="0.45">
      <c r="B11" s="75">
        <f>情報入力!E55</f>
        <v>0</v>
      </c>
      <c r="C11" s="91" t="s">
        <v>372</v>
      </c>
      <c r="D11" s="75">
        <f>情報入力!E56</f>
        <v>0</v>
      </c>
      <c r="E11">
        <f>E13</f>
        <v>0</v>
      </c>
      <c r="F11" s="75">
        <f>D11+E11</f>
        <v>0</v>
      </c>
      <c r="H11">
        <f>DATEDIF(B11,F11,"Y")</f>
        <v>0</v>
      </c>
      <c r="I11">
        <f>DATEDIF(B11,F11,"YM")</f>
        <v>0</v>
      </c>
      <c r="K11" s="72" t="s">
        <v>363</v>
      </c>
    </row>
    <row r="12" spans="2:11" x14ac:dyDescent="0.45">
      <c r="B12" t="s">
        <v>362</v>
      </c>
      <c r="D12" t="s">
        <v>261</v>
      </c>
      <c r="E12" s="72" t="s">
        <v>374</v>
      </c>
    </row>
    <row r="13" spans="2:11" x14ac:dyDescent="0.45">
      <c r="B13" s="75">
        <f>情報入力!E56</f>
        <v>0</v>
      </c>
      <c r="C13" t="s">
        <v>373</v>
      </c>
      <c r="D13" s="75">
        <f>情報入力!E8</f>
        <v>0</v>
      </c>
      <c r="E13">
        <f>IF(B13&lt;D13,1,0)</f>
        <v>0</v>
      </c>
      <c r="K13" s="72" t="s">
        <v>376</v>
      </c>
    </row>
    <row r="14" spans="2:11" x14ac:dyDescent="0.45">
      <c r="D14" s="78" t="s">
        <v>378</v>
      </c>
      <c r="E14" s="428" t="s">
        <v>377</v>
      </c>
      <c r="F14" s="428"/>
      <c r="G14" s="428"/>
      <c r="H14" s="428"/>
      <c r="I14" s="428"/>
      <c r="J14" s="428"/>
      <c r="K14" s="428"/>
    </row>
  </sheetData>
  <mergeCells count="2">
    <mergeCell ref="E14:K14"/>
    <mergeCell ref="F10:K10"/>
  </mergeCells>
  <phoneticPr fontId="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F9537-0F98-4144-BC64-125F827D3000}">
  <dimension ref="B1:M38"/>
  <sheetViews>
    <sheetView workbookViewId="0">
      <selection activeCell="E5" sqref="E5"/>
    </sheetView>
  </sheetViews>
  <sheetFormatPr defaultRowHeight="18" x14ac:dyDescent="0.45"/>
  <cols>
    <col min="2" max="2" width="53.5" bestFit="1" customWidth="1"/>
    <col min="7" max="7" width="53.5" bestFit="1" customWidth="1"/>
    <col min="12" max="12" width="22.69921875" customWidth="1"/>
  </cols>
  <sheetData>
    <row r="1" spans="2:13" x14ac:dyDescent="0.45">
      <c r="B1" t="s">
        <v>197</v>
      </c>
      <c r="G1" t="s">
        <v>196</v>
      </c>
    </row>
    <row r="2" spans="2:13" x14ac:dyDescent="0.45">
      <c r="B2" s="1" t="s">
        <v>216</v>
      </c>
      <c r="C2" t="s">
        <v>217</v>
      </c>
      <c r="D2" t="s">
        <v>18</v>
      </c>
      <c r="E2" t="s">
        <v>34</v>
      </c>
      <c r="G2" s="1" t="s">
        <v>109</v>
      </c>
      <c r="H2" t="s">
        <v>109</v>
      </c>
      <c r="I2" t="s">
        <v>109</v>
      </c>
      <c r="L2" s="1"/>
    </row>
    <row r="3" spans="2:13" x14ac:dyDescent="0.45">
      <c r="B3" s="2" t="s">
        <v>179</v>
      </c>
      <c r="C3" t="s">
        <v>109</v>
      </c>
      <c r="D3" t="s">
        <v>109</v>
      </c>
      <c r="E3">
        <v>17600</v>
      </c>
      <c r="G3" s="2" t="s">
        <v>179</v>
      </c>
      <c r="H3" s="13" t="s">
        <v>156</v>
      </c>
      <c r="I3" s="11">
        <v>2420</v>
      </c>
      <c r="J3" s="12"/>
      <c r="L3" s="2" t="s">
        <v>179</v>
      </c>
      <c r="M3" t="s">
        <v>211</v>
      </c>
    </row>
    <row r="4" spans="2:13" x14ac:dyDescent="0.45">
      <c r="B4" s="2" t="s">
        <v>179</v>
      </c>
      <c r="C4" t="s">
        <v>185</v>
      </c>
      <c r="D4" t="s">
        <v>132</v>
      </c>
      <c r="E4">
        <v>8800</v>
      </c>
      <c r="G4" s="2" t="s">
        <v>180</v>
      </c>
      <c r="H4" s="13" t="s">
        <v>156</v>
      </c>
      <c r="I4">
        <v>1870</v>
      </c>
      <c r="J4" s="12"/>
      <c r="L4" s="2" t="s">
        <v>180</v>
      </c>
      <c r="M4" t="s">
        <v>212</v>
      </c>
    </row>
    <row r="5" spans="2:13" x14ac:dyDescent="0.45">
      <c r="B5" s="2" t="s">
        <v>179</v>
      </c>
      <c r="C5" t="s">
        <v>186</v>
      </c>
      <c r="D5" t="s">
        <v>132</v>
      </c>
      <c r="E5">
        <v>8800</v>
      </c>
      <c r="G5" s="2" t="s">
        <v>181</v>
      </c>
      <c r="H5" s="13" t="s">
        <v>156</v>
      </c>
      <c r="I5">
        <v>2090</v>
      </c>
      <c r="L5" s="2" t="s">
        <v>181</v>
      </c>
      <c r="M5" t="s">
        <v>213</v>
      </c>
    </row>
    <row r="6" spans="2:13" x14ac:dyDescent="0.45">
      <c r="B6" s="2" t="s">
        <v>179</v>
      </c>
      <c r="C6" t="s">
        <v>187</v>
      </c>
      <c r="D6" t="s">
        <v>132</v>
      </c>
      <c r="E6">
        <v>8800</v>
      </c>
      <c r="G6" s="2" t="s">
        <v>182</v>
      </c>
      <c r="H6" s="13" t="s">
        <v>156</v>
      </c>
      <c r="I6">
        <v>1870</v>
      </c>
      <c r="L6" s="2" t="s">
        <v>182</v>
      </c>
      <c r="M6" t="s">
        <v>210</v>
      </c>
    </row>
    <row r="7" spans="2:13" x14ac:dyDescent="0.45">
      <c r="B7" s="2" t="s">
        <v>179</v>
      </c>
      <c r="C7" t="s">
        <v>188</v>
      </c>
      <c r="D7" t="s">
        <v>132</v>
      </c>
      <c r="E7">
        <v>8800</v>
      </c>
      <c r="G7" s="2" t="s">
        <v>183</v>
      </c>
      <c r="H7" s="13" t="s">
        <v>156</v>
      </c>
      <c r="I7">
        <v>1870</v>
      </c>
      <c r="L7" s="2" t="s">
        <v>183</v>
      </c>
      <c r="M7" t="s">
        <v>214</v>
      </c>
    </row>
    <row r="8" spans="2:13" x14ac:dyDescent="0.45">
      <c r="B8" s="2" t="s">
        <v>179</v>
      </c>
      <c r="C8" t="s">
        <v>189</v>
      </c>
      <c r="D8" t="s">
        <v>132</v>
      </c>
      <c r="E8">
        <v>8800</v>
      </c>
      <c r="G8" s="2" t="s">
        <v>184</v>
      </c>
      <c r="H8" s="13" t="s">
        <v>156</v>
      </c>
      <c r="I8">
        <v>1870</v>
      </c>
      <c r="L8" s="3" t="s">
        <v>184</v>
      </c>
      <c r="M8" t="s">
        <v>215</v>
      </c>
    </row>
    <row r="9" spans="2:13" x14ac:dyDescent="0.45">
      <c r="B9" s="2" t="s">
        <v>179</v>
      </c>
      <c r="C9" t="s">
        <v>190</v>
      </c>
      <c r="D9" t="s">
        <v>133</v>
      </c>
      <c r="E9">
        <v>8800</v>
      </c>
      <c r="G9" s="1" t="s">
        <v>109</v>
      </c>
      <c r="H9" t="s">
        <v>109</v>
      </c>
      <c r="I9" t="s">
        <v>109</v>
      </c>
    </row>
    <row r="10" spans="2:13" ht="24" x14ac:dyDescent="0.45">
      <c r="B10" s="2" t="s">
        <v>179</v>
      </c>
      <c r="C10" t="s">
        <v>191</v>
      </c>
      <c r="D10" t="s">
        <v>133</v>
      </c>
      <c r="E10">
        <v>8800</v>
      </c>
      <c r="G10" s="2" t="s">
        <v>179</v>
      </c>
      <c r="H10" s="13" t="s">
        <v>195</v>
      </c>
      <c r="I10" s="11">
        <v>3300</v>
      </c>
    </row>
    <row r="11" spans="2:13" ht="24" x14ac:dyDescent="0.45">
      <c r="B11" s="2" t="s">
        <v>179</v>
      </c>
      <c r="C11" t="s">
        <v>192</v>
      </c>
      <c r="D11" t="s">
        <v>133</v>
      </c>
      <c r="E11">
        <v>8800</v>
      </c>
      <c r="G11" s="2" t="s">
        <v>180</v>
      </c>
      <c r="H11" s="13" t="s">
        <v>195</v>
      </c>
      <c r="I11">
        <v>2420</v>
      </c>
    </row>
    <row r="12" spans="2:13" ht="24" x14ac:dyDescent="0.45">
      <c r="B12" s="2" t="s">
        <v>179</v>
      </c>
      <c r="C12" t="s">
        <v>193</v>
      </c>
      <c r="D12" t="s">
        <v>194</v>
      </c>
      <c r="E12">
        <v>8800</v>
      </c>
      <c r="G12" s="2" t="s">
        <v>181</v>
      </c>
      <c r="H12" s="13" t="s">
        <v>195</v>
      </c>
      <c r="I12">
        <v>2750</v>
      </c>
    </row>
    <row r="13" spans="2:13" ht="24" x14ac:dyDescent="0.45">
      <c r="B13" s="2" t="s">
        <v>180</v>
      </c>
      <c r="C13" t="s">
        <v>109</v>
      </c>
      <c r="D13" t="s">
        <v>109</v>
      </c>
      <c r="E13">
        <v>11440</v>
      </c>
      <c r="G13" s="2" t="s">
        <v>182</v>
      </c>
      <c r="H13" s="13" t="s">
        <v>195</v>
      </c>
      <c r="I13">
        <v>2530</v>
      </c>
    </row>
    <row r="14" spans="2:13" ht="24" x14ac:dyDescent="0.45">
      <c r="B14" s="2" t="s">
        <v>180</v>
      </c>
      <c r="C14" t="s">
        <v>203</v>
      </c>
      <c r="D14" t="s">
        <v>132</v>
      </c>
      <c r="E14">
        <v>8250</v>
      </c>
      <c r="G14" s="2" t="s">
        <v>183</v>
      </c>
      <c r="H14" s="13" t="s">
        <v>195</v>
      </c>
      <c r="I14">
        <v>2420</v>
      </c>
    </row>
    <row r="15" spans="2:13" ht="24" x14ac:dyDescent="0.45">
      <c r="B15" s="2" t="s">
        <v>180</v>
      </c>
      <c r="C15" t="s">
        <v>198</v>
      </c>
      <c r="D15" t="s">
        <v>133</v>
      </c>
      <c r="E15">
        <v>7260</v>
      </c>
      <c r="G15" s="3" t="s">
        <v>184</v>
      </c>
      <c r="H15" s="13" t="s">
        <v>195</v>
      </c>
      <c r="I15">
        <v>2420</v>
      </c>
    </row>
    <row r="16" spans="2:13" x14ac:dyDescent="0.45">
      <c r="B16" s="2" t="s">
        <v>180</v>
      </c>
      <c r="C16" t="s">
        <v>199</v>
      </c>
      <c r="D16" t="s">
        <v>194</v>
      </c>
      <c r="E16">
        <v>9680</v>
      </c>
    </row>
    <row r="17" spans="2:5" x14ac:dyDescent="0.45">
      <c r="B17" s="2" t="s">
        <v>180</v>
      </c>
      <c r="C17" t="s">
        <v>200</v>
      </c>
      <c r="D17" t="s">
        <v>194</v>
      </c>
      <c r="E17">
        <v>9680</v>
      </c>
    </row>
    <row r="18" spans="2:5" x14ac:dyDescent="0.45">
      <c r="B18" s="2" t="s">
        <v>181</v>
      </c>
      <c r="C18" t="s">
        <v>109</v>
      </c>
      <c r="D18" t="s">
        <v>109</v>
      </c>
      <c r="E18">
        <v>11990</v>
      </c>
    </row>
    <row r="19" spans="2:5" x14ac:dyDescent="0.45">
      <c r="B19" s="2" t="s">
        <v>181</v>
      </c>
      <c r="C19" t="s">
        <v>207</v>
      </c>
      <c r="D19" t="s">
        <v>132</v>
      </c>
      <c r="E19">
        <v>7260</v>
      </c>
    </row>
    <row r="20" spans="2:5" x14ac:dyDescent="0.45">
      <c r="B20" s="2" t="s">
        <v>181</v>
      </c>
      <c r="C20" t="s">
        <v>203</v>
      </c>
      <c r="D20" t="s">
        <v>132</v>
      </c>
      <c r="E20">
        <v>7260</v>
      </c>
    </row>
    <row r="21" spans="2:5" x14ac:dyDescent="0.45">
      <c r="B21" s="2" t="s">
        <v>181</v>
      </c>
      <c r="C21" t="s">
        <v>198</v>
      </c>
      <c r="D21" t="s">
        <v>133</v>
      </c>
      <c r="E21">
        <v>6050</v>
      </c>
    </row>
    <row r="22" spans="2:5" x14ac:dyDescent="0.45">
      <c r="B22" s="2" t="s">
        <v>182</v>
      </c>
      <c r="C22" t="s">
        <v>109</v>
      </c>
      <c r="D22" t="s">
        <v>109</v>
      </c>
      <c r="E22">
        <v>11990</v>
      </c>
    </row>
    <row r="23" spans="2:5" x14ac:dyDescent="0.45">
      <c r="B23" s="2" t="s">
        <v>182</v>
      </c>
      <c r="C23" t="s">
        <v>204</v>
      </c>
      <c r="D23" t="s">
        <v>132</v>
      </c>
      <c r="E23">
        <v>7260</v>
      </c>
    </row>
    <row r="24" spans="2:5" x14ac:dyDescent="0.45">
      <c r="B24" s="2" t="s">
        <v>182</v>
      </c>
      <c r="C24" t="s">
        <v>201</v>
      </c>
      <c r="D24" t="s">
        <v>132</v>
      </c>
      <c r="E24">
        <v>7260</v>
      </c>
    </row>
    <row r="25" spans="2:5" x14ac:dyDescent="0.45">
      <c r="B25" s="2" t="s">
        <v>182</v>
      </c>
      <c r="C25" t="s">
        <v>202</v>
      </c>
      <c r="D25" t="s">
        <v>132</v>
      </c>
      <c r="E25">
        <v>7260</v>
      </c>
    </row>
    <row r="26" spans="2:5" x14ac:dyDescent="0.45">
      <c r="B26" s="2" t="s">
        <v>182</v>
      </c>
      <c r="C26" t="s">
        <v>203</v>
      </c>
      <c r="D26" t="s">
        <v>132</v>
      </c>
      <c r="E26">
        <v>7260</v>
      </c>
    </row>
    <row r="27" spans="2:5" x14ac:dyDescent="0.45">
      <c r="B27" s="2" t="s">
        <v>182</v>
      </c>
      <c r="C27" t="s">
        <v>205</v>
      </c>
      <c r="D27" t="s">
        <v>133</v>
      </c>
      <c r="E27">
        <v>6050</v>
      </c>
    </row>
    <row r="28" spans="2:5" x14ac:dyDescent="0.45">
      <c r="B28" s="2" t="s">
        <v>182</v>
      </c>
      <c r="C28" t="s">
        <v>206</v>
      </c>
      <c r="D28" t="s">
        <v>133</v>
      </c>
      <c r="E28">
        <v>6050</v>
      </c>
    </row>
    <row r="29" spans="2:5" x14ac:dyDescent="0.45">
      <c r="B29" s="2" t="s">
        <v>182</v>
      </c>
      <c r="C29" t="s">
        <v>198</v>
      </c>
      <c r="D29" t="s">
        <v>133</v>
      </c>
      <c r="E29">
        <v>6050</v>
      </c>
    </row>
    <row r="30" spans="2:5" x14ac:dyDescent="0.45">
      <c r="B30" s="2" t="s">
        <v>183</v>
      </c>
      <c r="C30" t="s">
        <v>109</v>
      </c>
      <c r="D30" t="s">
        <v>109</v>
      </c>
      <c r="E30">
        <v>11440</v>
      </c>
    </row>
    <row r="31" spans="2:5" x14ac:dyDescent="0.45">
      <c r="B31" s="2" t="s">
        <v>183</v>
      </c>
      <c r="C31" t="s">
        <v>203</v>
      </c>
      <c r="D31" t="s">
        <v>132</v>
      </c>
      <c r="E31">
        <v>8250</v>
      </c>
    </row>
    <row r="32" spans="2:5" x14ac:dyDescent="0.45">
      <c r="B32" s="2" t="s">
        <v>183</v>
      </c>
      <c r="C32" t="s">
        <v>198</v>
      </c>
      <c r="D32" t="s">
        <v>133</v>
      </c>
      <c r="E32">
        <v>7260</v>
      </c>
    </row>
    <row r="33" spans="2:5" x14ac:dyDescent="0.45">
      <c r="B33" s="2" t="s">
        <v>183</v>
      </c>
      <c r="C33" t="s">
        <v>208</v>
      </c>
      <c r="D33" t="s">
        <v>194</v>
      </c>
      <c r="E33">
        <v>9680</v>
      </c>
    </row>
    <row r="34" spans="2:5" x14ac:dyDescent="0.45">
      <c r="B34" s="2" t="s">
        <v>183</v>
      </c>
      <c r="C34" t="s">
        <v>209</v>
      </c>
      <c r="D34" t="s">
        <v>194</v>
      </c>
      <c r="E34">
        <v>9680</v>
      </c>
    </row>
    <row r="35" spans="2:5" x14ac:dyDescent="0.45">
      <c r="B35" s="2" t="s">
        <v>183</v>
      </c>
      <c r="C35" t="s">
        <v>199</v>
      </c>
      <c r="D35" t="s">
        <v>194</v>
      </c>
      <c r="E35">
        <v>9680</v>
      </c>
    </row>
    <row r="36" spans="2:5" x14ac:dyDescent="0.45">
      <c r="B36" t="s">
        <v>184</v>
      </c>
    </row>
    <row r="37" spans="2:5" x14ac:dyDescent="0.45">
      <c r="B37" t="s">
        <v>184</v>
      </c>
    </row>
    <row r="38" spans="2:5" x14ac:dyDescent="0.45">
      <c r="B38" t="s">
        <v>184</v>
      </c>
    </row>
  </sheetData>
  <sortState xmlns:xlrd2="http://schemas.microsoft.com/office/spreadsheetml/2017/richdata2" ref="G3:I14">
    <sortCondition ref="H3:H14"/>
  </sortState>
  <phoneticPr fontId="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EBF3D4-814F-4DAF-B9C6-37DF98D0806E}">
  <dimension ref="A1:C22"/>
  <sheetViews>
    <sheetView workbookViewId="0">
      <selection activeCell="A13" sqref="A13"/>
    </sheetView>
  </sheetViews>
  <sheetFormatPr defaultRowHeight="18" x14ac:dyDescent="0.45"/>
  <cols>
    <col min="1" max="1" width="53.5" bestFit="1" customWidth="1"/>
  </cols>
  <sheetData>
    <row r="1" spans="1:3" x14ac:dyDescent="0.45">
      <c r="A1" s="1" t="s">
        <v>109</v>
      </c>
      <c r="B1" t="s">
        <v>109</v>
      </c>
      <c r="C1" t="s">
        <v>109</v>
      </c>
    </row>
    <row r="2" spans="1:3" x14ac:dyDescent="0.45">
      <c r="A2" s="2" t="s">
        <v>179</v>
      </c>
      <c r="B2" t="s">
        <v>109</v>
      </c>
      <c r="C2">
        <v>17600</v>
      </c>
    </row>
    <row r="3" spans="1:3" x14ac:dyDescent="0.45">
      <c r="A3" s="2" t="s">
        <v>180</v>
      </c>
      <c r="B3" t="s">
        <v>109</v>
      </c>
      <c r="C3">
        <v>11440</v>
      </c>
    </row>
    <row r="4" spans="1:3" x14ac:dyDescent="0.45">
      <c r="A4" s="2" t="s">
        <v>181</v>
      </c>
      <c r="B4" t="s">
        <v>109</v>
      </c>
      <c r="C4">
        <v>11990</v>
      </c>
    </row>
    <row r="5" spans="1:3" x14ac:dyDescent="0.45">
      <c r="A5" s="2" t="s">
        <v>182</v>
      </c>
      <c r="B5" t="s">
        <v>109</v>
      </c>
      <c r="C5">
        <v>11990</v>
      </c>
    </row>
    <row r="6" spans="1:3" x14ac:dyDescent="0.45">
      <c r="A6" s="2" t="s">
        <v>183</v>
      </c>
      <c r="B6" t="s">
        <v>109</v>
      </c>
      <c r="C6">
        <v>11440</v>
      </c>
    </row>
    <row r="7" spans="1:3" x14ac:dyDescent="0.45">
      <c r="A7" s="1" t="s">
        <v>109</v>
      </c>
      <c r="B7" t="s">
        <v>109</v>
      </c>
      <c r="C7" t="s">
        <v>109</v>
      </c>
    </row>
    <row r="8" spans="1:3" x14ac:dyDescent="0.45">
      <c r="A8" s="2" t="s">
        <v>179</v>
      </c>
      <c r="B8" t="s">
        <v>132</v>
      </c>
      <c r="C8">
        <v>8800</v>
      </c>
    </row>
    <row r="9" spans="1:3" x14ac:dyDescent="0.45">
      <c r="A9" s="2" t="s">
        <v>180</v>
      </c>
      <c r="B9" t="s">
        <v>132</v>
      </c>
      <c r="C9">
        <v>8250</v>
      </c>
    </row>
    <row r="10" spans="1:3" x14ac:dyDescent="0.45">
      <c r="A10" s="2" t="s">
        <v>181</v>
      </c>
      <c r="B10" t="s">
        <v>132</v>
      </c>
      <c r="C10">
        <v>7260</v>
      </c>
    </row>
    <row r="11" spans="1:3" x14ac:dyDescent="0.45">
      <c r="A11" s="2" t="s">
        <v>182</v>
      </c>
      <c r="B11" t="s">
        <v>132</v>
      </c>
      <c r="C11">
        <v>7260</v>
      </c>
    </row>
    <row r="12" spans="1:3" x14ac:dyDescent="0.45">
      <c r="A12" s="2" t="s">
        <v>183</v>
      </c>
      <c r="B12" t="s">
        <v>132</v>
      </c>
      <c r="C12">
        <v>8250</v>
      </c>
    </row>
    <row r="13" spans="1:3" x14ac:dyDescent="0.45">
      <c r="A13" s="1" t="s">
        <v>109</v>
      </c>
      <c r="B13" t="s">
        <v>109</v>
      </c>
      <c r="C13" t="s">
        <v>109</v>
      </c>
    </row>
    <row r="14" spans="1:3" x14ac:dyDescent="0.45">
      <c r="A14" s="2" t="s">
        <v>179</v>
      </c>
      <c r="B14" t="s">
        <v>133</v>
      </c>
      <c r="C14">
        <v>8800</v>
      </c>
    </row>
    <row r="15" spans="1:3" x14ac:dyDescent="0.45">
      <c r="A15" s="2" t="s">
        <v>180</v>
      </c>
      <c r="B15" t="s">
        <v>133</v>
      </c>
      <c r="C15">
        <v>7260</v>
      </c>
    </row>
    <row r="16" spans="1:3" x14ac:dyDescent="0.45">
      <c r="A16" s="2" t="s">
        <v>181</v>
      </c>
      <c r="B16" t="s">
        <v>133</v>
      </c>
      <c r="C16">
        <v>6050</v>
      </c>
    </row>
    <row r="17" spans="1:3" x14ac:dyDescent="0.45">
      <c r="A17" s="2" t="s">
        <v>182</v>
      </c>
      <c r="B17" t="s">
        <v>133</v>
      </c>
      <c r="C17">
        <v>6050</v>
      </c>
    </row>
    <row r="18" spans="1:3" x14ac:dyDescent="0.45">
      <c r="A18" s="2" t="s">
        <v>183</v>
      </c>
      <c r="B18" t="s">
        <v>133</v>
      </c>
      <c r="C18">
        <v>7260</v>
      </c>
    </row>
    <row r="19" spans="1:3" x14ac:dyDescent="0.45">
      <c r="A19" s="1" t="s">
        <v>109</v>
      </c>
      <c r="B19" t="s">
        <v>109</v>
      </c>
      <c r="C19" t="s">
        <v>109</v>
      </c>
    </row>
    <row r="20" spans="1:3" x14ac:dyDescent="0.45">
      <c r="A20" s="2" t="s">
        <v>179</v>
      </c>
      <c r="B20" t="s">
        <v>194</v>
      </c>
      <c r="C20">
        <v>8800</v>
      </c>
    </row>
    <row r="21" spans="1:3" x14ac:dyDescent="0.45">
      <c r="A21" s="2" t="s">
        <v>180</v>
      </c>
      <c r="B21" t="s">
        <v>194</v>
      </c>
      <c r="C21">
        <v>9680</v>
      </c>
    </row>
    <row r="22" spans="1:3" x14ac:dyDescent="0.45">
      <c r="A22" s="2" t="s">
        <v>183</v>
      </c>
      <c r="B22" t="s">
        <v>194</v>
      </c>
      <c r="C22">
        <v>9680</v>
      </c>
    </row>
  </sheetData>
  <sortState xmlns:xlrd2="http://schemas.microsoft.com/office/spreadsheetml/2017/richdata2" ref="A2:C22">
    <sortCondition ref="B2:B22"/>
  </sortState>
  <phoneticPr fontId="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307E19-E098-4C2B-9D25-6E49A2999912}">
  <dimension ref="B2:N33"/>
  <sheetViews>
    <sheetView workbookViewId="0">
      <selection activeCell="I3" sqref="I3"/>
    </sheetView>
  </sheetViews>
  <sheetFormatPr defaultRowHeight="18" x14ac:dyDescent="0.45"/>
  <cols>
    <col min="7" max="7" width="53.5" bestFit="1" customWidth="1"/>
    <col min="13" max="13" width="11.19921875" customWidth="1"/>
  </cols>
  <sheetData>
    <row r="2" spans="2:14" x14ac:dyDescent="0.45">
      <c r="B2" s="1" t="s">
        <v>122</v>
      </c>
      <c r="C2" s="1" t="s">
        <v>121</v>
      </c>
      <c r="E2" s="1" t="s">
        <v>114</v>
      </c>
      <c r="G2" s="1" t="s">
        <v>109</v>
      </c>
      <c r="I2" s="1" t="s">
        <v>109</v>
      </c>
      <c r="K2" s="1" t="s">
        <v>109</v>
      </c>
      <c r="M2" s="1" t="s">
        <v>243</v>
      </c>
    </row>
    <row r="3" spans="2:14" x14ac:dyDescent="0.45">
      <c r="B3" s="2" t="s">
        <v>62</v>
      </c>
      <c r="C3" s="2" t="s">
        <v>74</v>
      </c>
      <c r="E3" s="2" t="s">
        <v>115</v>
      </c>
      <c r="G3" s="2" t="s">
        <v>179</v>
      </c>
      <c r="I3" s="2" t="s">
        <v>218</v>
      </c>
      <c r="K3" s="2" t="s">
        <v>156</v>
      </c>
      <c r="M3" s="2" t="s">
        <v>170</v>
      </c>
    </row>
    <row r="4" spans="2:14" x14ac:dyDescent="0.45">
      <c r="B4" s="2" t="s">
        <v>63</v>
      </c>
      <c r="C4" s="2" t="s">
        <v>75</v>
      </c>
      <c r="E4" s="3" t="s">
        <v>116</v>
      </c>
      <c r="G4" s="2" t="s">
        <v>180</v>
      </c>
      <c r="I4" s="2" t="s">
        <v>219</v>
      </c>
      <c r="K4" s="3" t="s">
        <v>157</v>
      </c>
      <c r="M4" s="2" t="s">
        <v>171</v>
      </c>
    </row>
    <row r="5" spans="2:14" x14ac:dyDescent="0.45">
      <c r="B5" s="2" t="s">
        <v>64</v>
      </c>
      <c r="C5" s="2" t="s">
        <v>76</v>
      </c>
      <c r="G5" s="2" t="s">
        <v>181</v>
      </c>
      <c r="I5" s="3" t="s">
        <v>220</v>
      </c>
      <c r="M5" s="3" t="s">
        <v>172</v>
      </c>
    </row>
    <row r="6" spans="2:14" x14ac:dyDescent="0.45">
      <c r="B6" s="2" t="s">
        <v>65</v>
      </c>
      <c r="C6" s="2" t="s">
        <v>77</v>
      </c>
      <c r="G6" s="2" t="s">
        <v>182</v>
      </c>
    </row>
    <row r="7" spans="2:14" x14ac:dyDescent="0.45">
      <c r="B7" s="2" t="s">
        <v>66</v>
      </c>
      <c r="C7" s="2" t="s">
        <v>78</v>
      </c>
      <c r="G7" s="2" t="s">
        <v>183</v>
      </c>
      <c r="M7" s="5" t="s">
        <v>243</v>
      </c>
      <c r="N7" s="6" t="s">
        <v>109</v>
      </c>
    </row>
    <row r="8" spans="2:14" x14ac:dyDescent="0.45">
      <c r="B8" s="2" t="s">
        <v>67</v>
      </c>
      <c r="C8" s="2" t="s">
        <v>79</v>
      </c>
      <c r="G8" s="3" t="s">
        <v>184</v>
      </c>
      <c r="M8" s="7" t="s">
        <v>170</v>
      </c>
      <c r="N8" s="8">
        <f>情報入力!D20</f>
        <v>0</v>
      </c>
    </row>
    <row r="9" spans="2:14" x14ac:dyDescent="0.45">
      <c r="B9" s="2" t="s">
        <v>68</v>
      </c>
      <c r="C9" s="2" t="s">
        <v>80</v>
      </c>
      <c r="M9" s="7" t="s">
        <v>171</v>
      </c>
      <c r="N9" s="8">
        <f>情報入力!D84</f>
        <v>0</v>
      </c>
    </row>
    <row r="10" spans="2:14" x14ac:dyDescent="0.45">
      <c r="B10" s="2" t="s">
        <v>69</v>
      </c>
      <c r="C10" s="2" t="s">
        <v>81</v>
      </c>
      <c r="M10" s="9" t="s">
        <v>172</v>
      </c>
      <c r="N10" s="10" t="s">
        <v>244</v>
      </c>
    </row>
    <row r="11" spans="2:14" x14ac:dyDescent="0.45">
      <c r="B11" s="2" t="s">
        <v>70</v>
      </c>
      <c r="C11" s="2" t="s">
        <v>82</v>
      </c>
    </row>
    <row r="12" spans="2:14" x14ac:dyDescent="0.45">
      <c r="B12" s="2" t="s">
        <v>71</v>
      </c>
      <c r="C12" s="2" t="s">
        <v>83</v>
      </c>
    </row>
    <row r="13" spans="2:14" x14ac:dyDescent="0.45">
      <c r="B13" s="2" t="s">
        <v>72</v>
      </c>
      <c r="C13" s="2" t="s">
        <v>84</v>
      </c>
    </row>
    <row r="14" spans="2:14" x14ac:dyDescent="0.45">
      <c r="B14" s="3" t="s">
        <v>73</v>
      </c>
      <c r="C14" s="2" t="s">
        <v>85</v>
      </c>
    </row>
    <row r="15" spans="2:14" x14ac:dyDescent="0.45">
      <c r="C15" s="2" t="s">
        <v>86</v>
      </c>
    </row>
    <row r="16" spans="2:14" x14ac:dyDescent="0.45">
      <c r="C16" s="2" t="s">
        <v>87</v>
      </c>
    </row>
    <row r="17" spans="3:3" x14ac:dyDescent="0.45">
      <c r="C17" s="2" t="s">
        <v>88</v>
      </c>
    </row>
    <row r="18" spans="3:3" x14ac:dyDescent="0.45">
      <c r="C18" s="2" t="s">
        <v>89</v>
      </c>
    </row>
    <row r="19" spans="3:3" x14ac:dyDescent="0.45">
      <c r="C19" s="2" t="s">
        <v>90</v>
      </c>
    </row>
    <row r="20" spans="3:3" x14ac:dyDescent="0.45">
      <c r="C20" s="2" t="s">
        <v>91</v>
      </c>
    </row>
    <row r="21" spans="3:3" x14ac:dyDescent="0.45">
      <c r="C21" s="2" t="s">
        <v>92</v>
      </c>
    </row>
    <row r="22" spans="3:3" x14ac:dyDescent="0.45">
      <c r="C22" s="2" t="s">
        <v>93</v>
      </c>
    </row>
    <row r="23" spans="3:3" x14ac:dyDescent="0.45">
      <c r="C23" s="2" t="s">
        <v>94</v>
      </c>
    </row>
    <row r="24" spans="3:3" x14ac:dyDescent="0.45">
      <c r="C24" s="2" t="s">
        <v>95</v>
      </c>
    </row>
    <row r="25" spans="3:3" x14ac:dyDescent="0.45">
      <c r="C25" s="2" t="s">
        <v>96</v>
      </c>
    </row>
    <row r="26" spans="3:3" x14ac:dyDescent="0.45">
      <c r="C26" s="2" t="s">
        <v>97</v>
      </c>
    </row>
    <row r="27" spans="3:3" x14ac:dyDescent="0.45">
      <c r="C27" s="2" t="s">
        <v>98</v>
      </c>
    </row>
    <row r="28" spans="3:3" x14ac:dyDescent="0.45">
      <c r="C28" s="2" t="s">
        <v>99</v>
      </c>
    </row>
    <row r="29" spans="3:3" x14ac:dyDescent="0.45">
      <c r="C29" s="2" t="s">
        <v>100</v>
      </c>
    </row>
    <row r="30" spans="3:3" x14ac:dyDescent="0.45">
      <c r="C30" s="2" t="s">
        <v>101</v>
      </c>
    </row>
    <row r="31" spans="3:3" x14ac:dyDescent="0.45">
      <c r="C31" s="2" t="s">
        <v>102</v>
      </c>
    </row>
    <row r="32" spans="3:3" x14ac:dyDescent="0.45">
      <c r="C32" s="2" t="s">
        <v>103</v>
      </c>
    </row>
    <row r="33" spans="3:3" x14ac:dyDescent="0.45">
      <c r="C33" s="3" t="s">
        <v>104</v>
      </c>
    </row>
  </sheetData>
  <phoneticPr fontId="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261B2A-C88E-4C5F-AFAE-B90E363AD695}">
  <dimension ref="B1:H5"/>
  <sheetViews>
    <sheetView workbookViewId="0">
      <selection activeCell="D2" sqref="D2"/>
    </sheetView>
  </sheetViews>
  <sheetFormatPr defaultRowHeight="18" x14ac:dyDescent="0.45"/>
  <cols>
    <col min="4" max="4" width="8.8984375" bestFit="1" customWidth="1"/>
    <col min="6" max="6" width="10.3984375" bestFit="1" customWidth="1"/>
  </cols>
  <sheetData>
    <row r="1" spans="2:8" x14ac:dyDescent="0.45">
      <c r="B1" s="4"/>
      <c r="C1" s="4" t="s">
        <v>18</v>
      </c>
      <c r="D1" s="4"/>
      <c r="F1" s="4"/>
      <c r="G1" s="4" t="s">
        <v>18</v>
      </c>
      <c r="H1" s="4"/>
    </row>
    <row r="2" spans="2:8" x14ac:dyDescent="0.45">
      <c r="B2" s="4" t="s">
        <v>34</v>
      </c>
      <c r="C2" s="4" t="s">
        <v>109</v>
      </c>
      <c r="D2" s="4" t="str">
        <f>VLOOKUP(受講申込書!H9,Sheet4!A1:C6,3,FALSE)</f>
        <v>　</v>
      </c>
      <c r="F2" s="4" t="s">
        <v>37</v>
      </c>
      <c r="G2" s="14" t="s">
        <v>166</v>
      </c>
      <c r="H2" s="4" t="str">
        <f>VLOOKUP(受講申込書!H9,式用データ!G2:I8,3,FALSE)</f>
        <v>　</v>
      </c>
    </row>
    <row r="3" spans="2:8" x14ac:dyDescent="0.45">
      <c r="B3" s="4"/>
      <c r="C3" s="4" t="s">
        <v>164</v>
      </c>
      <c r="D3" s="4" t="str">
        <f>VLOOKUP(受講申込書!H9,Sheet4!A7:C12,3,FALSE)</f>
        <v>　</v>
      </c>
      <c r="F3" s="4"/>
      <c r="G3" s="14" t="s">
        <v>167</v>
      </c>
      <c r="H3" s="4" t="str">
        <f>VLOOKUP(受講申込書!H9,式用データ!G9:I15,3,FALSE)</f>
        <v>　</v>
      </c>
    </row>
    <row r="4" spans="2:8" x14ac:dyDescent="0.45">
      <c r="B4" s="4"/>
      <c r="C4" s="4" t="s">
        <v>165</v>
      </c>
      <c r="D4" s="4" t="str">
        <f>VLOOKUP(受講申込書!H9,Sheet4!A13:C18,3,FALSE)</f>
        <v>　</v>
      </c>
      <c r="F4" s="4"/>
      <c r="G4" s="4" t="s">
        <v>163</v>
      </c>
      <c r="H4" s="4" t="s">
        <v>163</v>
      </c>
    </row>
    <row r="5" spans="2:8" x14ac:dyDescent="0.45">
      <c r="B5" s="4"/>
      <c r="C5" s="4" t="s">
        <v>220</v>
      </c>
      <c r="D5" s="4" t="str">
        <f>VLOOKUP(受講申込書!H9,Sheet4!A19:C22,3,FALSE)</f>
        <v>　</v>
      </c>
    </row>
  </sheetData>
  <phoneticPr fontId="1"/>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D9B824-5E1A-445B-AF97-0C1F343172CD}">
  <dimension ref="B1:S64"/>
  <sheetViews>
    <sheetView view="pageBreakPreview" topLeftCell="A2" zoomScaleNormal="100" zoomScaleSheetLayoutView="100" workbookViewId="0">
      <selection activeCell="B2" sqref="B2:L2"/>
    </sheetView>
  </sheetViews>
  <sheetFormatPr defaultColWidth="8.69921875" defaultRowHeight="18" x14ac:dyDescent="0.45"/>
  <cols>
    <col min="1" max="1" width="0.8984375" style="30" customWidth="1"/>
    <col min="2" max="2" width="3.69921875" style="30" bestFit="1" customWidth="1"/>
    <col min="3" max="4" width="2.69921875" style="30" customWidth="1"/>
    <col min="5" max="16" width="4.69921875" style="30" customWidth="1"/>
    <col min="17" max="17" width="5.69921875" style="30" customWidth="1"/>
    <col min="18" max="18" width="4.69921875" style="30" customWidth="1"/>
    <col min="19" max="19" width="5.69921875" style="30" customWidth="1"/>
    <col min="20" max="27" width="0.8984375" style="30" customWidth="1"/>
    <col min="28" max="16384" width="8.69921875" style="30"/>
  </cols>
  <sheetData>
    <row r="1" spans="2:19" ht="13.5" hidden="1" customHeight="1" thickBot="1" x14ac:dyDescent="0.5">
      <c r="R1" s="613" t="s">
        <v>252</v>
      </c>
      <c r="S1" s="613"/>
    </row>
    <row r="2" spans="2:19" ht="18.600000000000001" thickBot="1" x14ac:dyDescent="0.5">
      <c r="B2" s="614" t="s">
        <v>0</v>
      </c>
      <c r="C2" s="614"/>
      <c r="D2" s="614"/>
      <c r="E2" s="614"/>
      <c r="F2" s="614"/>
      <c r="G2" s="614"/>
      <c r="H2" s="614"/>
      <c r="I2" s="614"/>
      <c r="J2" s="614"/>
      <c r="K2" s="614"/>
      <c r="L2" s="614"/>
      <c r="N2" s="615" t="str">
        <f>IF(情報入力!E8=0,"年　　月　　日",情報入力!E8)</f>
        <v>年　　月　　日</v>
      </c>
      <c r="O2" s="616"/>
      <c r="P2" s="616"/>
      <c r="Q2" s="616"/>
      <c r="R2" s="616"/>
      <c r="S2" s="617"/>
    </row>
    <row r="3" spans="2:19" ht="16.2" customHeight="1" x14ac:dyDescent="0.45">
      <c r="B3" s="618" t="s">
        <v>1</v>
      </c>
      <c r="C3" s="618"/>
      <c r="D3" s="618"/>
      <c r="E3" s="618"/>
      <c r="F3" s="618"/>
      <c r="G3" s="618"/>
      <c r="H3" s="618"/>
      <c r="I3" s="618"/>
      <c r="J3" s="618"/>
      <c r="K3" s="618"/>
      <c r="L3" s="618"/>
      <c r="M3" s="30" t="s">
        <v>4</v>
      </c>
      <c r="N3" s="437" t="s">
        <v>2</v>
      </c>
      <c r="O3" s="472"/>
      <c r="P3" s="438"/>
      <c r="Q3" s="438"/>
      <c r="R3" s="438"/>
      <c r="S3" s="472"/>
    </row>
    <row r="4" spans="2:19" ht="16.2" customHeight="1" x14ac:dyDescent="0.45">
      <c r="B4" s="608" t="s">
        <v>174</v>
      </c>
      <c r="C4" s="608"/>
      <c r="D4" s="608"/>
      <c r="E4" s="608"/>
      <c r="F4" s="608"/>
      <c r="G4" s="608"/>
      <c r="H4" s="608"/>
      <c r="I4" s="608"/>
      <c r="J4" s="608"/>
      <c r="K4" s="608"/>
      <c r="L4" s="608"/>
      <c r="M4" s="30" t="s">
        <v>4</v>
      </c>
      <c r="N4" s="437" t="s">
        <v>3</v>
      </c>
      <c r="O4" s="472"/>
      <c r="P4" s="438"/>
      <c r="Q4" s="438"/>
      <c r="R4" s="438"/>
      <c r="S4" s="472"/>
    </row>
    <row r="5" spans="2:19" s="34" customFormat="1" ht="1.95" customHeight="1" x14ac:dyDescent="0.45">
      <c r="B5" s="32"/>
      <c r="C5" s="32"/>
      <c r="D5" s="32"/>
      <c r="E5" s="32"/>
      <c r="F5" s="32"/>
      <c r="G5" s="32"/>
      <c r="H5" s="32"/>
      <c r="I5" s="32"/>
      <c r="J5" s="32"/>
      <c r="K5" s="32"/>
      <c r="L5" s="32"/>
      <c r="M5" s="33"/>
      <c r="N5" s="33"/>
      <c r="O5" s="33"/>
    </row>
    <row r="6" spans="2:19" ht="38.4" customHeight="1" x14ac:dyDescent="0.45">
      <c r="B6" s="609" t="s">
        <v>247</v>
      </c>
      <c r="C6" s="610"/>
      <c r="D6" s="610"/>
      <c r="E6" s="610"/>
      <c r="F6" s="610"/>
      <c r="G6" s="610"/>
      <c r="H6" s="610"/>
      <c r="I6" s="610"/>
      <c r="J6" s="610"/>
      <c r="K6" s="610"/>
      <c r="L6" s="610"/>
      <c r="M6" s="610"/>
      <c r="N6" s="610"/>
      <c r="O6" s="610"/>
      <c r="P6" s="610"/>
      <c r="Q6" s="610"/>
      <c r="R6" s="610"/>
      <c r="S6" s="611"/>
    </row>
    <row r="7" spans="2:19" s="35" customFormat="1" ht="10.95" customHeight="1" x14ac:dyDescent="0.45">
      <c r="B7" s="612" t="s">
        <v>59</v>
      </c>
      <c r="C7" s="612"/>
      <c r="D7" s="612"/>
      <c r="E7" s="612"/>
      <c r="F7" s="612"/>
      <c r="G7" s="612"/>
      <c r="H7" s="612"/>
      <c r="I7" s="612"/>
      <c r="J7" s="612"/>
      <c r="K7" s="612"/>
      <c r="L7" s="612"/>
      <c r="M7" s="612"/>
      <c r="N7" s="612"/>
      <c r="O7" s="612"/>
      <c r="P7" s="612"/>
      <c r="Q7" s="612"/>
      <c r="R7" s="612"/>
      <c r="S7" s="612"/>
    </row>
    <row r="8" spans="2:19" s="35" customFormat="1" ht="10.95" customHeight="1" thickBot="1" x14ac:dyDescent="0.5">
      <c r="B8" s="612" t="s">
        <v>245</v>
      </c>
      <c r="C8" s="612"/>
      <c r="D8" s="612"/>
      <c r="E8" s="612"/>
      <c r="F8" s="612"/>
      <c r="G8" s="612"/>
      <c r="H8" s="612"/>
      <c r="I8" s="612"/>
      <c r="J8" s="612"/>
      <c r="K8" s="612"/>
      <c r="L8" s="612"/>
      <c r="M8" s="612"/>
      <c r="N8" s="612"/>
      <c r="O8" s="612"/>
      <c r="P8" s="612"/>
      <c r="Q8" s="612"/>
      <c r="R8" s="612"/>
      <c r="S8" s="612"/>
    </row>
    <row r="9" spans="2:19" s="35" customFormat="1" ht="16.2" customHeight="1" thickBot="1" x14ac:dyDescent="0.5">
      <c r="B9" s="563" t="s">
        <v>236</v>
      </c>
      <c r="C9" s="564"/>
      <c r="D9" s="564"/>
      <c r="E9" s="564"/>
      <c r="F9" s="564"/>
      <c r="G9" s="564"/>
      <c r="H9" s="565" t="str">
        <f>情報入力!E11</f>
        <v>　</v>
      </c>
      <c r="I9" s="565"/>
      <c r="J9" s="565"/>
      <c r="K9" s="565"/>
      <c r="L9" s="566"/>
      <c r="M9" s="566"/>
      <c r="N9" s="566"/>
      <c r="O9" s="566"/>
      <c r="P9" s="566"/>
      <c r="Q9" s="566"/>
      <c r="R9" s="566"/>
      <c r="S9" s="567"/>
    </row>
    <row r="10" spans="2:19" ht="16.2" customHeight="1" thickBot="1" x14ac:dyDescent="0.5">
      <c r="B10" s="568" t="s">
        <v>23</v>
      </c>
      <c r="C10" s="569"/>
      <c r="D10" s="569"/>
      <c r="E10" s="569"/>
      <c r="F10" s="569"/>
      <c r="G10" s="570"/>
      <c r="H10" s="36" t="str">
        <f>情報入力!E13</f>
        <v>月</v>
      </c>
      <c r="I10" s="36" t="str">
        <f>情報入力!F13</f>
        <v>日</v>
      </c>
      <c r="J10" s="571" t="s">
        <v>60</v>
      </c>
      <c r="K10" s="572"/>
      <c r="L10" s="37"/>
      <c r="M10" s="38"/>
      <c r="N10" s="38"/>
      <c r="O10" s="38"/>
      <c r="P10" s="38"/>
      <c r="Q10" s="38"/>
      <c r="R10" s="38"/>
      <c r="S10" s="38"/>
    </row>
    <row r="11" spans="2:19" ht="12" customHeight="1" x14ac:dyDescent="0.45">
      <c r="B11" s="573" t="s">
        <v>17</v>
      </c>
      <c r="C11" s="575" t="s">
        <v>7</v>
      </c>
      <c r="D11" s="576"/>
      <c r="E11" s="576"/>
      <c r="F11" s="577"/>
      <c r="G11" s="578" t="str">
        <f>IF(情報入力!D23=0,"",情報入力!D23)</f>
        <v/>
      </c>
      <c r="H11" s="578"/>
      <c r="I11" s="578"/>
      <c r="J11" s="578"/>
      <c r="K11" s="578"/>
      <c r="L11" s="579"/>
      <c r="M11" s="580" t="s">
        <v>9</v>
      </c>
      <c r="N11" s="580"/>
      <c r="O11" s="582" t="s">
        <v>10</v>
      </c>
      <c r="P11" s="582"/>
      <c r="Q11" s="582"/>
      <c r="R11" s="582"/>
      <c r="S11" s="583"/>
    </row>
    <row r="12" spans="2:19" ht="18" customHeight="1" x14ac:dyDescent="0.45">
      <c r="B12" s="573"/>
      <c r="C12" s="584" t="s">
        <v>8</v>
      </c>
      <c r="D12" s="585"/>
      <c r="E12" s="585"/>
      <c r="F12" s="586"/>
      <c r="G12" s="597" t="str">
        <f>IF(情報入力!D20=0,"",情報入力!D20)</f>
        <v/>
      </c>
      <c r="H12" s="597"/>
      <c r="I12" s="597"/>
      <c r="J12" s="597"/>
      <c r="K12" s="597"/>
      <c r="L12" s="597"/>
      <c r="M12" s="581"/>
      <c r="N12" s="581"/>
      <c r="O12" s="598" t="str">
        <f>IF(情報入力!D26=0,"",情報入力!D26)</f>
        <v/>
      </c>
      <c r="P12" s="599"/>
      <c r="Q12" s="599"/>
      <c r="R12" s="600" t="str">
        <f>IF(情報入力!D26=0,"(満　歳)","(満"&amp;情報入力!D26&amp;"歳)")</f>
        <v>(満　歳)</v>
      </c>
      <c r="S12" s="601"/>
    </row>
    <row r="13" spans="2:19" ht="18" customHeight="1" x14ac:dyDescent="0.45">
      <c r="B13" s="573"/>
      <c r="C13" s="602" t="s">
        <v>11</v>
      </c>
      <c r="D13" s="603"/>
      <c r="E13" s="603"/>
      <c r="F13" s="604"/>
      <c r="G13" s="39" t="s">
        <v>15</v>
      </c>
      <c r="H13" s="473" t="str">
        <f>IF(情報入力!D29=0,"",情報入力!D29)</f>
        <v/>
      </c>
      <c r="I13" s="473"/>
      <c r="J13" s="473"/>
      <c r="K13" s="473"/>
      <c r="L13" s="473"/>
      <c r="M13" s="473"/>
      <c r="N13" s="473"/>
      <c r="O13" s="473"/>
      <c r="P13" s="473"/>
      <c r="Q13" s="473"/>
      <c r="R13" s="473"/>
      <c r="S13" s="474"/>
    </row>
    <row r="14" spans="2:19" ht="18" customHeight="1" x14ac:dyDescent="0.45">
      <c r="B14" s="573"/>
      <c r="C14" s="584"/>
      <c r="D14" s="585"/>
      <c r="E14" s="585"/>
      <c r="F14" s="586"/>
      <c r="G14" s="605" t="str">
        <f>IF(情報入力!D34=0,"",情報入力!D34)</f>
        <v/>
      </c>
      <c r="H14" s="606"/>
      <c r="I14" s="606"/>
      <c r="J14" s="606"/>
      <c r="K14" s="606"/>
      <c r="L14" s="606"/>
      <c r="M14" s="606"/>
      <c r="N14" s="606"/>
      <c r="O14" s="606"/>
      <c r="P14" s="606"/>
      <c r="Q14" s="606"/>
      <c r="R14" s="606"/>
      <c r="S14" s="607"/>
    </row>
    <row r="15" spans="2:19" ht="18" customHeight="1" x14ac:dyDescent="0.45">
      <c r="B15" s="573"/>
      <c r="C15" s="587" t="s">
        <v>12</v>
      </c>
      <c r="D15" s="588"/>
      <c r="E15" s="588"/>
      <c r="F15" s="589"/>
      <c r="G15" s="430" t="s">
        <v>13</v>
      </c>
      <c r="H15" s="545"/>
      <c r="I15" s="545"/>
      <c r="J15" s="545"/>
      <c r="K15" s="590" t="str">
        <f>情報入力!D41</f>
        <v>しない</v>
      </c>
      <c r="L15" s="591"/>
      <c r="M15" s="158" t="s">
        <v>14</v>
      </c>
      <c r="N15" s="158"/>
      <c r="O15" s="158"/>
      <c r="P15" s="592" t="str">
        <f>IF(情報入力!D41="しない","",情報入力!D43)</f>
        <v/>
      </c>
      <c r="Q15" s="592"/>
      <c r="R15" s="592"/>
      <c r="S15" s="593"/>
    </row>
    <row r="16" spans="2:19" ht="12" customHeight="1" thickBot="1" x14ac:dyDescent="0.5">
      <c r="B16" s="574"/>
      <c r="C16" s="594" t="s">
        <v>16</v>
      </c>
      <c r="D16" s="595"/>
      <c r="E16" s="595"/>
      <c r="F16" s="595"/>
      <c r="G16" s="595"/>
      <c r="H16" s="595"/>
      <c r="I16" s="595"/>
      <c r="J16" s="595"/>
      <c r="K16" s="595"/>
      <c r="L16" s="595"/>
      <c r="M16" s="595"/>
      <c r="N16" s="595"/>
      <c r="O16" s="595"/>
      <c r="P16" s="595"/>
      <c r="Q16" s="595"/>
      <c r="R16" s="595"/>
      <c r="S16" s="596"/>
    </row>
    <row r="17" spans="2:19" ht="10.95" customHeight="1" thickTop="1" x14ac:dyDescent="0.45">
      <c r="B17" s="526" t="s">
        <v>235</v>
      </c>
      <c r="C17" s="528" t="s">
        <v>251</v>
      </c>
      <c r="D17" s="529"/>
      <c r="E17" s="529"/>
      <c r="F17" s="529"/>
      <c r="G17" s="529"/>
      <c r="H17" s="529"/>
      <c r="I17" s="529"/>
      <c r="J17" s="529"/>
      <c r="K17" s="529"/>
      <c r="L17" s="529"/>
      <c r="M17" s="529"/>
      <c r="N17" s="529"/>
      <c r="O17" s="529"/>
      <c r="P17" s="529"/>
      <c r="Q17" s="529"/>
      <c r="R17" s="529"/>
      <c r="S17" s="530"/>
    </row>
    <row r="18" spans="2:19" ht="10.95" customHeight="1" x14ac:dyDescent="0.45">
      <c r="B18" s="526"/>
      <c r="C18" s="528" t="s">
        <v>238</v>
      </c>
      <c r="D18" s="529"/>
      <c r="E18" s="529"/>
      <c r="F18" s="529"/>
      <c r="G18" s="529"/>
      <c r="H18" s="529"/>
      <c r="I18" s="529"/>
      <c r="J18" s="529"/>
      <c r="K18" s="529"/>
      <c r="L18" s="529"/>
      <c r="M18" s="529"/>
      <c r="N18" s="529"/>
      <c r="O18" s="529"/>
      <c r="P18" s="529"/>
      <c r="Q18" s="529"/>
      <c r="R18" s="529"/>
      <c r="S18" s="530"/>
    </row>
    <row r="19" spans="2:19" x14ac:dyDescent="0.45">
      <c r="B19" s="526"/>
      <c r="C19" s="531" t="s">
        <v>20</v>
      </c>
      <c r="D19" s="531" t="s">
        <v>21</v>
      </c>
      <c r="E19" s="531"/>
      <c r="F19" s="531"/>
      <c r="G19" s="531"/>
      <c r="H19" s="533" t="str">
        <f>IF(情報入力!D49=0,"",情報入力!D49)</f>
        <v/>
      </c>
      <c r="I19" s="534"/>
      <c r="J19" s="534"/>
      <c r="K19" s="534"/>
      <c r="L19" s="534"/>
      <c r="M19" s="534"/>
      <c r="N19" s="534"/>
      <c r="O19" s="534"/>
      <c r="P19" s="534"/>
      <c r="Q19" s="534"/>
      <c r="R19" s="534"/>
      <c r="S19" s="535"/>
    </row>
    <row r="20" spans="2:19" ht="9" customHeight="1" x14ac:dyDescent="0.45">
      <c r="B20" s="526"/>
      <c r="C20" s="532"/>
      <c r="D20" s="539" t="s">
        <v>248</v>
      </c>
      <c r="E20" s="539"/>
      <c r="F20" s="539"/>
      <c r="G20" s="539"/>
      <c r="H20" s="536"/>
      <c r="I20" s="537"/>
      <c r="J20" s="537"/>
      <c r="K20" s="537"/>
      <c r="L20" s="537"/>
      <c r="M20" s="537"/>
      <c r="N20" s="537"/>
      <c r="O20" s="537"/>
      <c r="P20" s="537"/>
      <c r="Q20" s="537"/>
      <c r="R20" s="537"/>
      <c r="S20" s="538"/>
    </row>
    <row r="21" spans="2:19" ht="12" customHeight="1" x14ac:dyDescent="0.45">
      <c r="B21" s="526"/>
      <c r="C21" s="152" t="s">
        <v>22</v>
      </c>
      <c r="D21" s="540" t="s">
        <v>240</v>
      </c>
      <c r="E21" s="541"/>
      <c r="F21" s="541"/>
      <c r="G21" s="541"/>
      <c r="H21" s="541"/>
      <c r="I21" s="541"/>
      <c r="J21" s="541"/>
      <c r="K21" s="541"/>
      <c r="L21" s="541"/>
      <c r="M21" s="541"/>
      <c r="N21" s="541"/>
      <c r="O21" s="541"/>
      <c r="P21" s="541"/>
      <c r="Q21" s="541"/>
      <c r="R21" s="541"/>
      <c r="S21" s="542"/>
    </row>
    <row r="22" spans="2:19" ht="18" customHeight="1" x14ac:dyDescent="0.45">
      <c r="B22" s="526"/>
      <c r="C22" s="152"/>
      <c r="D22" s="543" t="str">
        <f>IF(情報入力!E55=0,"",情報入力!E55)</f>
        <v/>
      </c>
      <c r="E22" s="544"/>
      <c r="F22" s="544"/>
      <c r="G22" s="544"/>
      <c r="H22" s="40" t="s">
        <v>175</v>
      </c>
      <c r="I22" s="544" t="str">
        <f>IF(情報入力!E56=0,"",情報入力!E56)</f>
        <v/>
      </c>
      <c r="J22" s="544"/>
      <c r="K22" s="544"/>
      <c r="L22" s="544"/>
      <c r="M22" s="545" t="s">
        <v>176</v>
      </c>
      <c r="N22" s="545"/>
      <c r="O22" s="438" t="str">
        <f>IF(情報入力!E61=0,"",情報入力!E61)</f>
        <v/>
      </c>
      <c r="P22" s="438"/>
      <c r="Q22" s="438"/>
      <c r="R22" s="438"/>
      <c r="S22" s="41" t="s">
        <v>24</v>
      </c>
    </row>
    <row r="23" spans="2:19" ht="15.6" customHeight="1" x14ac:dyDescent="0.45">
      <c r="B23" s="526"/>
      <c r="C23" s="152" t="s">
        <v>25</v>
      </c>
      <c r="D23" s="546" t="s">
        <v>26</v>
      </c>
      <c r="E23" s="489"/>
      <c r="F23" s="489"/>
      <c r="G23" s="489"/>
      <c r="H23" s="489"/>
      <c r="I23" s="489"/>
      <c r="J23" s="489"/>
      <c r="K23" s="489"/>
      <c r="L23" s="489"/>
      <c r="M23" s="489"/>
      <c r="N23" s="489"/>
      <c r="O23" s="489"/>
      <c r="P23" s="489"/>
      <c r="Q23" s="489"/>
      <c r="R23" s="489"/>
      <c r="S23" s="490"/>
    </row>
    <row r="24" spans="2:19" ht="10.95" customHeight="1" x14ac:dyDescent="0.45">
      <c r="B24" s="526"/>
      <c r="C24" s="152"/>
      <c r="D24" s="547" t="s">
        <v>246</v>
      </c>
      <c r="E24" s="548"/>
      <c r="F24" s="548"/>
      <c r="G24" s="548"/>
      <c r="H24" s="548"/>
      <c r="I24" s="548"/>
      <c r="J24" s="548"/>
      <c r="K24" s="548"/>
      <c r="L24" s="548"/>
      <c r="M24" s="548"/>
      <c r="N24" s="548"/>
      <c r="O24" s="548"/>
      <c r="P24" s="548"/>
      <c r="Q24" s="548"/>
      <c r="R24" s="548"/>
      <c r="S24" s="549"/>
    </row>
    <row r="25" spans="2:19" ht="12" customHeight="1" x14ac:dyDescent="0.45">
      <c r="B25" s="526"/>
      <c r="C25" s="152"/>
      <c r="D25" s="550" t="s">
        <v>239</v>
      </c>
      <c r="E25" s="551"/>
      <c r="F25" s="551"/>
      <c r="G25" s="551"/>
      <c r="H25" s="551"/>
      <c r="I25" s="551"/>
      <c r="J25" s="551"/>
      <c r="K25" s="551"/>
      <c r="L25" s="551"/>
      <c r="M25" s="551"/>
      <c r="N25" s="551"/>
      <c r="O25" s="551"/>
      <c r="P25" s="551"/>
      <c r="Q25" s="551"/>
      <c r="R25" s="551"/>
      <c r="S25" s="552"/>
    </row>
    <row r="26" spans="2:19" ht="12" customHeight="1" x14ac:dyDescent="0.45">
      <c r="B26" s="526"/>
      <c r="C26" s="152"/>
      <c r="D26" s="550" t="s">
        <v>57</v>
      </c>
      <c r="E26" s="551"/>
      <c r="F26" s="551"/>
      <c r="G26" s="551"/>
      <c r="H26" s="551"/>
      <c r="I26" s="551"/>
      <c r="J26" s="551"/>
      <c r="K26" s="551"/>
      <c r="L26" s="551"/>
      <c r="M26" s="551"/>
      <c r="N26" s="551"/>
      <c r="O26" s="551"/>
      <c r="P26" s="551"/>
      <c r="Q26" s="551"/>
      <c r="R26" s="551"/>
      <c r="S26" s="552"/>
    </row>
    <row r="27" spans="2:19" ht="16.2" customHeight="1" x14ac:dyDescent="0.45">
      <c r="B27" s="526"/>
      <c r="C27" s="152"/>
      <c r="D27" s="520" t="s">
        <v>27</v>
      </c>
      <c r="E27" s="521"/>
      <c r="F27" s="521"/>
      <c r="G27" s="521"/>
      <c r="H27" s="553" t="str">
        <f>IF(情報入力!D64=0,"",情報入力!D64)</f>
        <v/>
      </c>
      <c r="I27" s="553"/>
      <c r="J27" s="553"/>
      <c r="K27" s="553"/>
      <c r="L27" s="553"/>
      <c r="M27" s="553"/>
      <c r="N27" s="553"/>
      <c r="O27" s="553"/>
      <c r="P27" s="553"/>
      <c r="Q27" s="553"/>
      <c r="R27" s="553"/>
      <c r="S27" s="554"/>
    </row>
    <row r="28" spans="2:19" ht="16.2" customHeight="1" x14ac:dyDescent="0.45">
      <c r="B28" s="526"/>
      <c r="C28" s="152"/>
      <c r="D28" s="520" t="s">
        <v>28</v>
      </c>
      <c r="E28" s="521"/>
      <c r="F28" s="521"/>
      <c r="G28" s="521"/>
      <c r="H28" s="522" t="str">
        <f>IF(情報入力!D65=0,"",情報入力!D65)</f>
        <v/>
      </c>
      <c r="I28" s="522"/>
      <c r="J28" s="522"/>
      <c r="K28" s="522"/>
      <c r="L28" s="522"/>
      <c r="M28" s="522"/>
      <c r="N28" s="522"/>
      <c r="O28" s="522"/>
      <c r="P28" s="522"/>
      <c r="Q28" s="522"/>
      <c r="R28" s="522"/>
      <c r="S28" s="523"/>
    </row>
    <row r="29" spans="2:19" ht="16.2" customHeight="1" x14ac:dyDescent="0.45">
      <c r="B29" s="526"/>
      <c r="C29" s="152"/>
      <c r="D29" s="524" t="s">
        <v>58</v>
      </c>
      <c r="E29" s="525"/>
      <c r="F29" s="525"/>
      <c r="G29" s="525"/>
      <c r="H29" s="485" t="str">
        <f>IF(情報入力!D66=0,"",情報入力!D66)</f>
        <v/>
      </c>
      <c r="I29" s="485"/>
      <c r="J29" s="485"/>
      <c r="K29" s="485"/>
      <c r="L29" s="522" t="str">
        <f>IF(情報入力!D67=0,"",情報入力!D67)</f>
        <v/>
      </c>
      <c r="M29" s="522"/>
      <c r="N29" s="522"/>
      <c r="O29" s="522"/>
      <c r="P29" s="522"/>
      <c r="Q29" s="522"/>
      <c r="R29" s="35" t="s">
        <v>30</v>
      </c>
      <c r="S29" s="42"/>
    </row>
    <row r="30" spans="2:19" ht="16.2" customHeight="1" x14ac:dyDescent="0.45">
      <c r="B30" s="526"/>
      <c r="C30" s="531"/>
      <c r="D30" s="520" t="s">
        <v>29</v>
      </c>
      <c r="E30" s="521"/>
      <c r="F30" s="521"/>
      <c r="G30" s="521"/>
      <c r="H30" s="522" t="str">
        <f>IF(情報入力!D68=0,"",情報入力!D68)</f>
        <v/>
      </c>
      <c r="I30" s="522"/>
      <c r="J30" s="522"/>
      <c r="K30" s="522"/>
      <c r="L30" s="522"/>
      <c r="M30" s="522"/>
      <c r="N30" s="522"/>
      <c r="O30" s="522"/>
      <c r="P30" s="522"/>
      <c r="Q30" s="522"/>
      <c r="R30" s="522"/>
      <c r="S30" s="42"/>
    </row>
    <row r="31" spans="2:19" s="43" customFormat="1" ht="24.6" customHeight="1" x14ac:dyDescent="0.45">
      <c r="B31" s="526"/>
      <c r="C31" s="555" t="s">
        <v>249</v>
      </c>
      <c r="D31" s="556"/>
      <c r="E31" s="556"/>
      <c r="F31" s="556"/>
      <c r="G31" s="556"/>
      <c r="H31" s="556"/>
      <c r="I31" s="556"/>
      <c r="J31" s="556"/>
      <c r="K31" s="556"/>
      <c r="L31" s="556"/>
      <c r="M31" s="556"/>
      <c r="N31" s="556"/>
      <c r="O31" s="556"/>
      <c r="P31" s="556"/>
      <c r="Q31" s="556"/>
      <c r="R31" s="556"/>
      <c r="S31" s="557"/>
    </row>
    <row r="32" spans="2:19" ht="16.2" customHeight="1" x14ac:dyDescent="0.45">
      <c r="B32" s="526"/>
      <c r="C32" s="558" t="s">
        <v>31</v>
      </c>
      <c r="D32" s="559"/>
      <c r="E32" s="559"/>
      <c r="F32" s="559"/>
      <c r="G32" s="559"/>
      <c r="H32" s="559"/>
      <c r="I32" s="560"/>
      <c r="J32" s="561" t="s">
        <v>32</v>
      </c>
      <c r="K32" s="562"/>
      <c r="L32" s="562"/>
      <c r="M32" s="522" t="str">
        <f>IF(情報入力!E73=0,"",情報入力!E73)</f>
        <v/>
      </c>
      <c r="N32" s="522"/>
      <c r="O32" s="522"/>
      <c r="P32" s="522"/>
      <c r="Q32" s="522"/>
      <c r="R32" s="522"/>
      <c r="S32" s="523"/>
    </row>
    <row r="33" spans="2:19" ht="16.2" customHeight="1" thickBot="1" x14ac:dyDescent="0.5">
      <c r="B33" s="527"/>
      <c r="C33" s="513" t="s">
        <v>237</v>
      </c>
      <c r="D33" s="514"/>
      <c r="E33" s="514"/>
      <c r="F33" s="514"/>
      <c r="G33" s="514"/>
      <c r="H33" s="514"/>
      <c r="I33" s="515"/>
      <c r="J33" s="516" t="s">
        <v>33</v>
      </c>
      <c r="K33" s="517"/>
      <c r="L33" s="517"/>
      <c r="M33" s="518" t="str">
        <f>IF(情報入力!E74=0,"",情報入力!E74)</f>
        <v/>
      </c>
      <c r="N33" s="518"/>
      <c r="O33" s="518"/>
      <c r="P33" s="518"/>
      <c r="Q33" s="518"/>
      <c r="R33" s="518"/>
      <c r="S33" s="519"/>
    </row>
    <row r="34" spans="2:19" ht="16.2" customHeight="1" thickTop="1" x14ac:dyDescent="0.45">
      <c r="B34" s="499" t="s">
        <v>234</v>
      </c>
      <c r="C34" s="501" t="s">
        <v>18</v>
      </c>
      <c r="D34" s="502"/>
      <c r="E34" s="503"/>
      <c r="F34" s="504" t="s">
        <v>19</v>
      </c>
      <c r="G34" s="504"/>
      <c r="H34" s="504"/>
      <c r="I34" s="504"/>
      <c r="J34" s="504"/>
      <c r="K34" s="504"/>
      <c r="L34" s="504"/>
      <c r="M34" s="504"/>
      <c r="N34" s="504"/>
      <c r="O34" s="504"/>
      <c r="P34" s="504"/>
      <c r="Q34" s="504"/>
      <c r="R34" s="504"/>
      <c r="S34" s="505"/>
    </row>
    <row r="35" spans="2:19" ht="18" customHeight="1" x14ac:dyDescent="0.45">
      <c r="B35" s="480"/>
      <c r="C35" s="506" t="str">
        <f>IF(情報入力!D78=0,"",情報入力!D78)</f>
        <v>　</v>
      </c>
      <c r="D35" s="507"/>
      <c r="E35" s="508"/>
      <c r="F35" s="509" t="str">
        <f>IF(情報入力!D78="　","",情報入力!D79)</f>
        <v/>
      </c>
      <c r="G35" s="509"/>
      <c r="H35" s="509"/>
      <c r="I35" s="509"/>
      <c r="J35" s="509"/>
      <c r="K35" s="509"/>
      <c r="L35" s="509"/>
      <c r="M35" s="509"/>
      <c r="N35" s="509"/>
      <c r="O35" s="509"/>
      <c r="P35" s="509"/>
      <c r="Q35" s="509"/>
      <c r="R35" s="509"/>
      <c r="S35" s="510"/>
    </row>
    <row r="36" spans="2:19" ht="11.4" customHeight="1" thickBot="1" x14ac:dyDescent="0.5">
      <c r="B36" s="500"/>
      <c r="C36" s="511" t="s">
        <v>250</v>
      </c>
      <c r="D36" s="511"/>
      <c r="E36" s="511"/>
      <c r="F36" s="511"/>
      <c r="G36" s="511"/>
      <c r="H36" s="511"/>
      <c r="I36" s="511"/>
      <c r="J36" s="511"/>
      <c r="K36" s="511"/>
      <c r="L36" s="511"/>
      <c r="M36" s="511"/>
      <c r="N36" s="511"/>
      <c r="O36" s="511"/>
      <c r="P36" s="511"/>
      <c r="Q36" s="511"/>
      <c r="R36" s="511"/>
      <c r="S36" s="512"/>
    </row>
    <row r="37" spans="2:19" ht="18" customHeight="1" thickTop="1" x14ac:dyDescent="0.45">
      <c r="B37" s="479" t="s">
        <v>40</v>
      </c>
      <c r="C37" s="482" t="s">
        <v>34</v>
      </c>
      <c r="D37" s="483"/>
      <c r="E37" s="483"/>
      <c r="F37" s="484" t="str">
        <f>IF(情報入力!E11="　","",情報入力!D104)</f>
        <v/>
      </c>
      <c r="G37" s="484"/>
      <c r="H37" s="44" t="s">
        <v>36</v>
      </c>
      <c r="I37" s="485" t="s">
        <v>37</v>
      </c>
      <c r="J37" s="485"/>
      <c r="K37" s="486" t="str">
        <f>IF(情報入力!E11="　","",情報入力!D105)</f>
        <v/>
      </c>
      <c r="L37" s="486"/>
      <c r="M37" s="486"/>
      <c r="N37" s="30" t="s">
        <v>38</v>
      </c>
      <c r="O37" s="30" t="s">
        <v>39</v>
      </c>
      <c r="P37" s="486" t="str">
        <f>IF(情報入力!E11="　","",情報入力!D106)</f>
        <v/>
      </c>
      <c r="Q37" s="486"/>
      <c r="R37" s="486"/>
      <c r="S37" s="45" t="s">
        <v>35</v>
      </c>
    </row>
    <row r="38" spans="2:19" ht="16.2" customHeight="1" x14ac:dyDescent="0.45">
      <c r="B38" s="480"/>
      <c r="C38" s="487" t="s">
        <v>241</v>
      </c>
      <c r="D38" s="488"/>
      <c r="E38" s="488"/>
      <c r="F38" s="488"/>
      <c r="G38" s="488"/>
      <c r="H38" s="488"/>
      <c r="I38" s="488"/>
      <c r="J38" s="488"/>
      <c r="K38" s="488"/>
      <c r="L38" s="488"/>
      <c r="M38" s="488"/>
      <c r="N38" s="489"/>
      <c r="O38" s="489"/>
      <c r="P38" s="489"/>
      <c r="Q38" s="489"/>
      <c r="R38" s="489"/>
      <c r="S38" s="490"/>
    </row>
    <row r="39" spans="2:19" ht="16.2" customHeight="1" x14ac:dyDescent="0.45">
      <c r="B39" s="480"/>
      <c r="C39" s="469" t="str">
        <f>IF(情報入力!D96="領収証の宛名を選択してください。","",情報入力!D97)</f>
        <v/>
      </c>
      <c r="D39" s="470"/>
      <c r="E39" s="470"/>
      <c r="F39" s="470"/>
      <c r="G39" s="470"/>
      <c r="H39" s="470"/>
      <c r="I39" s="470"/>
      <c r="J39" s="470"/>
      <c r="K39" s="470"/>
      <c r="L39" s="470"/>
      <c r="M39" s="470"/>
      <c r="N39" s="491" t="s">
        <v>43</v>
      </c>
      <c r="O39" s="492"/>
      <c r="P39" s="492"/>
      <c r="Q39" s="495" t="str">
        <f>情報入力!E101</f>
        <v>一般（非会員）</v>
      </c>
      <c r="R39" s="495"/>
      <c r="S39" s="496"/>
    </row>
    <row r="40" spans="2:19" ht="16.2" customHeight="1" thickBot="1" x14ac:dyDescent="0.5">
      <c r="B40" s="481"/>
      <c r="C40" s="46"/>
      <c r="D40" s="30" t="s">
        <v>5</v>
      </c>
      <c r="E40" s="459" t="str">
        <f>情報入力!D97</f>
        <v>　</v>
      </c>
      <c r="F40" s="459"/>
      <c r="G40" s="459"/>
      <c r="H40" s="459"/>
      <c r="I40" s="459"/>
      <c r="J40" s="459"/>
      <c r="K40" s="459"/>
      <c r="L40" s="459"/>
      <c r="M40" s="30" t="s">
        <v>6</v>
      </c>
      <c r="N40" s="493"/>
      <c r="O40" s="494"/>
      <c r="P40" s="494"/>
      <c r="Q40" s="497"/>
      <c r="R40" s="497"/>
      <c r="S40" s="498"/>
    </row>
    <row r="41" spans="2:19" ht="18" customHeight="1" thickTop="1" x14ac:dyDescent="0.45">
      <c r="B41" s="460" t="s">
        <v>41</v>
      </c>
      <c r="C41" s="463" t="s">
        <v>42</v>
      </c>
      <c r="D41" s="464"/>
      <c r="E41" s="465"/>
      <c r="F41" s="466" t="str">
        <f>IF(情報入力!D84=0,"",情報入力!D84)</f>
        <v/>
      </c>
      <c r="G41" s="467"/>
      <c r="H41" s="467"/>
      <c r="I41" s="467"/>
      <c r="J41" s="467"/>
      <c r="K41" s="467"/>
      <c r="L41" s="467"/>
      <c r="M41" s="467"/>
      <c r="N41" s="467"/>
      <c r="O41" s="467"/>
      <c r="P41" s="467"/>
      <c r="Q41" s="467"/>
      <c r="R41" s="467"/>
      <c r="S41" s="468"/>
    </row>
    <row r="42" spans="2:19" ht="18" customHeight="1" x14ac:dyDescent="0.45">
      <c r="B42" s="461"/>
      <c r="C42" s="469" t="s">
        <v>44</v>
      </c>
      <c r="D42" s="470"/>
      <c r="E42" s="471"/>
      <c r="F42" s="15" t="s">
        <v>15</v>
      </c>
      <c r="G42" s="473" t="str">
        <f>IF(情報入力!D85=0,"",情報入力!D85)</f>
        <v/>
      </c>
      <c r="H42" s="473"/>
      <c r="I42" s="473"/>
      <c r="J42" s="473"/>
      <c r="K42" s="473"/>
      <c r="L42" s="473"/>
      <c r="M42" s="473"/>
      <c r="N42" s="473"/>
      <c r="O42" s="473"/>
      <c r="P42" s="473"/>
      <c r="Q42" s="473"/>
      <c r="R42" s="473"/>
      <c r="S42" s="474"/>
    </row>
    <row r="43" spans="2:19" ht="18" customHeight="1" x14ac:dyDescent="0.45">
      <c r="B43" s="461"/>
      <c r="C43" s="437"/>
      <c r="D43" s="438"/>
      <c r="E43" s="472"/>
      <c r="F43" s="475" t="str">
        <f>IF(情報入力!D86=0,"",情報入力!D86)</f>
        <v/>
      </c>
      <c r="G43" s="475"/>
      <c r="H43" s="475"/>
      <c r="I43" s="475"/>
      <c r="J43" s="475"/>
      <c r="K43" s="475"/>
      <c r="L43" s="475"/>
      <c r="M43" s="475"/>
      <c r="N43" s="475"/>
      <c r="O43" s="475"/>
      <c r="P43" s="475"/>
      <c r="Q43" s="475"/>
      <c r="R43" s="475"/>
      <c r="S43" s="476"/>
    </row>
    <row r="44" spans="2:19" ht="12" customHeight="1" x14ac:dyDescent="0.45">
      <c r="B44" s="461"/>
      <c r="C44" s="469" t="s">
        <v>45</v>
      </c>
      <c r="D44" s="470"/>
      <c r="E44" s="471"/>
      <c r="F44" s="477" t="str">
        <f>IF(情報入力!D87=0,"",情報入力!D87)</f>
        <v/>
      </c>
      <c r="G44" s="477"/>
      <c r="H44" s="477"/>
      <c r="I44" s="477"/>
      <c r="J44" s="477"/>
      <c r="K44" s="477"/>
      <c r="L44" s="478" t="s">
        <v>7</v>
      </c>
      <c r="M44" s="478"/>
      <c r="N44" s="450" t="str">
        <f>IF(情報入力!D89=0,"",情報入力!D89)</f>
        <v/>
      </c>
      <c r="O44" s="450"/>
      <c r="P44" s="450"/>
      <c r="Q44" s="450"/>
      <c r="R44" s="450"/>
      <c r="S44" s="451"/>
    </row>
    <row r="45" spans="2:19" ht="21" customHeight="1" x14ac:dyDescent="0.45">
      <c r="B45" s="461"/>
      <c r="C45" s="437"/>
      <c r="D45" s="438"/>
      <c r="E45" s="472"/>
      <c r="F45" s="477"/>
      <c r="G45" s="477"/>
      <c r="H45" s="477"/>
      <c r="I45" s="477"/>
      <c r="J45" s="477"/>
      <c r="K45" s="477"/>
      <c r="L45" s="452" t="s">
        <v>46</v>
      </c>
      <c r="M45" s="452"/>
      <c r="N45" s="439" t="str">
        <f>IF(情報入力!D88=0,"",情報入力!D88)</f>
        <v/>
      </c>
      <c r="O45" s="439"/>
      <c r="P45" s="439"/>
      <c r="Q45" s="439"/>
      <c r="R45" s="439"/>
      <c r="S45" s="453"/>
    </row>
    <row r="46" spans="2:19" ht="18" customHeight="1" thickBot="1" x14ac:dyDescent="0.5">
      <c r="B46" s="462"/>
      <c r="C46" s="454" t="s">
        <v>47</v>
      </c>
      <c r="D46" s="455"/>
      <c r="E46" s="456"/>
      <c r="F46" s="457" t="str">
        <f>IF(情報入力!D90=0,"",情報入力!D90)</f>
        <v/>
      </c>
      <c r="G46" s="457"/>
      <c r="H46" s="457"/>
      <c r="I46" s="457"/>
      <c r="J46" s="457"/>
      <c r="K46" s="457"/>
      <c r="L46" s="457" t="s">
        <v>48</v>
      </c>
      <c r="M46" s="457"/>
      <c r="N46" s="457" t="str">
        <f>IF(情報入力!D91=0,"",情報入力!D91)</f>
        <v/>
      </c>
      <c r="O46" s="457"/>
      <c r="P46" s="457"/>
      <c r="Q46" s="457"/>
      <c r="R46" s="457"/>
      <c r="S46" s="458"/>
    </row>
    <row r="47" spans="2:19" ht="21" customHeight="1" x14ac:dyDescent="0.45">
      <c r="B47" s="432" t="s">
        <v>52</v>
      </c>
      <c r="C47" s="434" t="s">
        <v>49</v>
      </c>
      <c r="D47" s="435"/>
      <c r="E47" s="436"/>
      <c r="F47" s="437"/>
      <c r="G47" s="438"/>
      <c r="H47" s="438"/>
      <c r="I47" s="438"/>
      <c r="J47" s="31" t="s">
        <v>50</v>
      </c>
      <c r="K47" s="439" t="s">
        <v>51</v>
      </c>
      <c r="L47" s="439"/>
      <c r="M47" s="439"/>
      <c r="N47" s="439"/>
      <c r="O47" s="439"/>
      <c r="P47" s="439"/>
      <c r="Q47" s="439"/>
      <c r="R47" s="439"/>
      <c r="S47" s="439"/>
    </row>
    <row r="48" spans="2:19" ht="13.95" customHeight="1" x14ac:dyDescent="0.45">
      <c r="B48" s="433"/>
      <c r="C48" s="440" t="s">
        <v>56</v>
      </c>
      <c r="D48" s="441"/>
      <c r="E48" s="441"/>
      <c r="F48" s="441"/>
      <c r="G48" s="441"/>
      <c r="H48" s="441"/>
      <c r="I48" s="441"/>
      <c r="J48" s="441"/>
      <c r="K48" s="441"/>
      <c r="L48" s="442"/>
      <c r="M48" s="446" t="s">
        <v>242</v>
      </c>
      <c r="N48" s="447"/>
      <c r="O48" s="433" t="s">
        <v>55</v>
      </c>
      <c r="P48" s="448" t="s">
        <v>53</v>
      </c>
      <c r="Q48" s="449"/>
      <c r="R48" s="448" t="s">
        <v>54</v>
      </c>
      <c r="S48" s="449"/>
    </row>
    <row r="49" spans="2:19" ht="21" customHeight="1" x14ac:dyDescent="0.45">
      <c r="B49" s="433"/>
      <c r="C49" s="443"/>
      <c r="D49" s="444"/>
      <c r="E49" s="444"/>
      <c r="F49" s="444"/>
      <c r="G49" s="444"/>
      <c r="H49" s="444"/>
      <c r="I49" s="444"/>
      <c r="J49" s="444"/>
      <c r="K49" s="444"/>
      <c r="L49" s="445"/>
      <c r="M49" s="429"/>
      <c r="N49" s="429"/>
      <c r="O49" s="433"/>
      <c r="P49" s="430"/>
      <c r="Q49" s="431"/>
      <c r="R49" s="430"/>
      <c r="S49" s="431"/>
    </row>
    <row r="50" spans="2:19" ht="1.95" customHeight="1" x14ac:dyDescent="0.45"/>
    <row r="51" spans="2:19" ht="1.95" customHeight="1" x14ac:dyDescent="0.45"/>
    <row r="52" spans="2:19" ht="1.95" customHeight="1" x14ac:dyDescent="0.45"/>
    <row r="53" spans="2:19" ht="1.95" customHeight="1" x14ac:dyDescent="0.45"/>
    <row r="54" spans="2:19" ht="1.95" customHeight="1" x14ac:dyDescent="0.45"/>
    <row r="55" spans="2:19" ht="1.95" customHeight="1" x14ac:dyDescent="0.45"/>
    <row r="56" spans="2:19" ht="1.95" customHeight="1" x14ac:dyDescent="0.45"/>
    <row r="57" spans="2:19" ht="1.95" customHeight="1" x14ac:dyDescent="0.45"/>
    <row r="58" spans="2:19" ht="1.95" customHeight="1" x14ac:dyDescent="0.45"/>
    <row r="59" spans="2:19" ht="1.95" customHeight="1" x14ac:dyDescent="0.45"/>
    <row r="60" spans="2:19" ht="1.95" customHeight="1" x14ac:dyDescent="0.45"/>
    <row r="61" spans="2:19" ht="1.95" customHeight="1" x14ac:dyDescent="0.45"/>
    <row r="62" spans="2:19" ht="1.95" customHeight="1" x14ac:dyDescent="0.45"/>
    <row r="63" spans="2:19" ht="1.95" customHeight="1" x14ac:dyDescent="0.45"/>
    <row r="64" spans="2:19" ht="1.95" customHeight="1" x14ac:dyDescent="0.45"/>
  </sheetData>
  <sheetProtection selectLockedCells="1"/>
  <mergeCells count="114">
    <mergeCell ref="B4:L4"/>
    <mergeCell ref="N4:O4"/>
    <mergeCell ref="P4:S4"/>
    <mergeCell ref="B6:S6"/>
    <mergeCell ref="B7:S7"/>
    <mergeCell ref="B8:S8"/>
    <mergeCell ref="R1:S1"/>
    <mergeCell ref="B2:L2"/>
    <mergeCell ref="N2:S2"/>
    <mergeCell ref="B3:L3"/>
    <mergeCell ref="N3:O3"/>
    <mergeCell ref="P3:S3"/>
    <mergeCell ref="B9:G9"/>
    <mergeCell ref="H9:S9"/>
    <mergeCell ref="B10:G10"/>
    <mergeCell ref="J10:K10"/>
    <mergeCell ref="B11:B16"/>
    <mergeCell ref="C11:F11"/>
    <mergeCell ref="G11:L11"/>
    <mergeCell ref="M11:N12"/>
    <mergeCell ref="O11:S11"/>
    <mergeCell ref="C12:F12"/>
    <mergeCell ref="C15:F15"/>
    <mergeCell ref="G15:J15"/>
    <mergeCell ref="K15:L15"/>
    <mergeCell ref="M15:O15"/>
    <mergeCell ref="P15:S15"/>
    <mergeCell ref="C16:S16"/>
    <mergeCell ref="G12:L12"/>
    <mergeCell ref="O12:Q12"/>
    <mergeCell ref="R12:S12"/>
    <mergeCell ref="C13:F14"/>
    <mergeCell ref="H13:S13"/>
    <mergeCell ref="G14:S14"/>
    <mergeCell ref="B17:B33"/>
    <mergeCell ref="C17:S17"/>
    <mergeCell ref="C18:S18"/>
    <mergeCell ref="C19:C20"/>
    <mergeCell ref="D19:G19"/>
    <mergeCell ref="H19:S20"/>
    <mergeCell ref="D20:G20"/>
    <mergeCell ref="C21:C22"/>
    <mergeCell ref="D21:S21"/>
    <mergeCell ref="D22:G22"/>
    <mergeCell ref="I22:L22"/>
    <mergeCell ref="M22:N22"/>
    <mergeCell ref="O22:R22"/>
    <mergeCell ref="C23:C30"/>
    <mergeCell ref="D23:S23"/>
    <mergeCell ref="D24:S24"/>
    <mergeCell ref="D25:S25"/>
    <mergeCell ref="D26:S26"/>
    <mergeCell ref="D27:G27"/>
    <mergeCell ref="H27:S27"/>
    <mergeCell ref="C31:S31"/>
    <mergeCell ref="C32:I32"/>
    <mergeCell ref="J32:L32"/>
    <mergeCell ref="M32:S32"/>
    <mergeCell ref="C33:I33"/>
    <mergeCell ref="J33:L33"/>
    <mergeCell ref="M33:S33"/>
    <mergeCell ref="D28:G28"/>
    <mergeCell ref="H28:S28"/>
    <mergeCell ref="D29:G29"/>
    <mergeCell ref="H29:K29"/>
    <mergeCell ref="L29:Q29"/>
    <mergeCell ref="D30:G30"/>
    <mergeCell ref="H30:R30"/>
    <mergeCell ref="C39:M39"/>
    <mergeCell ref="N39:P40"/>
    <mergeCell ref="Q39:S40"/>
    <mergeCell ref="B34:B36"/>
    <mergeCell ref="C34:E34"/>
    <mergeCell ref="F34:S34"/>
    <mergeCell ref="C35:E35"/>
    <mergeCell ref="F35:S35"/>
    <mergeCell ref="C36:S36"/>
    <mergeCell ref="N44:S44"/>
    <mergeCell ref="L45:M45"/>
    <mergeCell ref="N45:S45"/>
    <mergeCell ref="C46:E46"/>
    <mergeCell ref="F46:K46"/>
    <mergeCell ref="L46:M46"/>
    <mergeCell ref="N46:S46"/>
    <mergeCell ref="E40:L40"/>
    <mergeCell ref="B41:B46"/>
    <mergeCell ref="C41:E41"/>
    <mergeCell ref="F41:S41"/>
    <mergeCell ref="C42:E43"/>
    <mergeCell ref="G42:S42"/>
    <mergeCell ref="F43:S43"/>
    <mergeCell ref="C44:E45"/>
    <mergeCell ref="F44:K45"/>
    <mergeCell ref="L44:M44"/>
    <mergeCell ref="B37:B40"/>
    <mergeCell ref="C37:E37"/>
    <mergeCell ref="F37:G37"/>
    <mergeCell ref="I37:J37"/>
    <mergeCell ref="K37:M37"/>
    <mergeCell ref="P37:R37"/>
    <mergeCell ref="C38:S38"/>
    <mergeCell ref="M49:N49"/>
    <mergeCell ref="P49:Q49"/>
    <mergeCell ref="R49:S49"/>
    <mergeCell ref="B47:B49"/>
    <mergeCell ref="C47:E47"/>
    <mergeCell ref="F47:I47"/>
    <mergeCell ref="K47:N47"/>
    <mergeCell ref="O47:S47"/>
    <mergeCell ref="C48:L49"/>
    <mergeCell ref="M48:N48"/>
    <mergeCell ref="O48:O49"/>
    <mergeCell ref="P48:Q48"/>
    <mergeCell ref="R48:S48"/>
  </mergeCells>
  <phoneticPr fontId="1"/>
  <pageMargins left="0.39370078740157483" right="0.70866141732283472" top="0.39370078740157483" bottom="0.3937007874015748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11</vt:i4>
      </vt:variant>
    </vt:vector>
  </HeadingPairs>
  <TitlesOfParts>
    <vt:vector size="22" baseType="lpstr">
      <vt:lpstr>情報入力 (2)</vt:lpstr>
      <vt:lpstr>基本説明</vt:lpstr>
      <vt:lpstr>情報入力</vt:lpstr>
      <vt:lpstr>申込時に必要な物</vt:lpstr>
      <vt:lpstr>受講申込書</vt:lpstr>
      <vt:lpstr>計算シート</vt:lpstr>
      <vt:lpstr>式用データ</vt:lpstr>
      <vt:lpstr>Sheet4</vt:lpstr>
      <vt:lpstr>選択データ</vt:lpstr>
      <vt:lpstr>料金データ</vt:lpstr>
      <vt:lpstr>受講申込書 (2)</vt:lpstr>
      <vt:lpstr>受講申込書!Print_Area</vt:lpstr>
      <vt:lpstr>'受講申込書 (2)'!Print_Area</vt:lpstr>
      <vt:lpstr>情報入力!Print_Area</vt:lpstr>
      <vt:lpstr>'情報入力 (2)'!Print_Area</vt:lpstr>
      <vt:lpstr>宛名</vt:lpstr>
      <vt:lpstr>会員種別</vt:lpstr>
      <vt:lpstr>月の選択</vt:lpstr>
      <vt:lpstr>式用データ!講習の名称</vt:lpstr>
      <vt:lpstr>講習の名称</vt:lpstr>
      <vt:lpstr>日の選択</vt:lpstr>
      <vt:lpstr>併記希望</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建災防 富山</dc:creator>
  <cp:lastModifiedBy>建災防 富山</cp:lastModifiedBy>
  <cp:lastPrinted>2024-05-15T23:48:40Z</cp:lastPrinted>
  <dcterms:created xsi:type="dcterms:W3CDTF">2024-04-02T05:06:27Z</dcterms:created>
  <dcterms:modified xsi:type="dcterms:W3CDTF">2025-02-20T04:33:39Z</dcterms:modified>
</cp:coreProperties>
</file>